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th\Desktop\JTE_ Recharter Roundtable\JTE_Export\"/>
    </mc:Choice>
  </mc:AlternateContent>
  <xr:revisionPtr revIDLastSave="0" documentId="13_ncr:1_{9DFFA1FB-3474-45BA-A519-E09CCC722F72}" xr6:coauthVersionLast="45" xr6:coauthVersionMax="45" xr10:uidLastSave="{00000000-0000-0000-0000-000000000000}"/>
  <bookViews>
    <workbookView xWindow="-20610" yWindow="-15" windowWidth="20730" windowHeight="11310" tabRatio="792" xr2:uid="{00000000-000D-0000-FFFF-FFFF00000000}"/>
  </bookViews>
  <sheets>
    <sheet name="Camping Log-2019" sheetId="1" r:id="rId1"/>
    <sheet name="Service Log-2019" sheetId="4" r:id="rId2"/>
    <sheet name="Outdoor Program checklist" sheetId="8" r:id="rId3"/>
  </sheets>
  <definedNames>
    <definedName name="_xlnm._FilterDatabase" localSheetId="0" hidden="1">'Camping Log-2019'!$A$2:$CC$73</definedName>
    <definedName name="_xlnm._FilterDatabase" localSheetId="1" hidden="1">'Service Log-2019'!$A$2:$AJ$106</definedName>
    <definedName name="_xlnm.Print_Area" localSheetId="0">'Camping Log-2019'!$A$1:$S$73</definedName>
    <definedName name="_xlnm.Print_Area" localSheetId="1">'Service Log-2019'!$A$1:$Y$97</definedName>
    <definedName name="_xlnm.Print_Titles" localSheetId="0">'Camping Log-2019'!$A:$A,'Camping Log-2019'!$1:$2</definedName>
    <definedName name="_xlnm.Print_Titles" localSheetId="1">'Service Log-2019'!$A:$A,'Service Log-2019'!$1:$3</definedName>
  </definedNames>
  <calcPr calcId="181029"/>
</workbook>
</file>

<file path=xl/calcChain.xml><?xml version="1.0" encoding="utf-8"?>
<calcChain xmlns="http://schemas.openxmlformats.org/spreadsheetml/2006/main">
  <c r="F94" i="4" l="1"/>
  <c r="F95" i="4"/>
  <c r="F96" i="4"/>
  <c r="F97" i="4"/>
  <c r="F59" i="4" l="1"/>
  <c r="G59" i="4"/>
  <c r="H59" i="4"/>
  <c r="I59" i="4"/>
  <c r="J59" i="4"/>
  <c r="S28" i="1" l="1"/>
  <c r="S29" i="1"/>
  <c r="S30" i="1"/>
  <c r="S31" i="1"/>
  <c r="S32" i="1"/>
  <c r="S33" i="1"/>
  <c r="S34" i="1"/>
  <c r="S35" i="1"/>
  <c r="S36" i="1"/>
  <c r="S37" i="1"/>
  <c r="C73" i="1"/>
  <c r="C72" i="1"/>
  <c r="C71" i="1"/>
  <c r="S67" i="1"/>
  <c r="S68" i="1"/>
  <c r="S69" i="1"/>
  <c r="F91" i="4"/>
  <c r="F92" i="4"/>
  <c r="P3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61" i="4"/>
  <c r="X62" i="4"/>
  <c r="X63" i="4"/>
  <c r="X64" i="4"/>
  <c r="X65" i="4"/>
  <c r="X66" i="4"/>
  <c r="X67" i="4"/>
  <c r="X68" i="4"/>
  <c r="X70" i="4" l="1"/>
  <c r="X4" i="4" l="1"/>
  <c r="S46" i="1" l="1"/>
  <c r="X74" i="4"/>
  <c r="X75" i="4"/>
  <c r="F71" i="1" l="1"/>
  <c r="G71" i="1"/>
  <c r="H71" i="1"/>
  <c r="F72" i="1"/>
  <c r="G72" i="1"/>
  <c r="H72" i="1"/>
  <c r="F73" i="1"/>
  <c r="G73" i="1"/>
  <c r="H73" i="1"/>
  <c r="S63" i="1"/>
  <c r="S64" i="1"/>
  <c r="X76" i="4"/>
  <c r="S6" i="1"/>
  <c r="S7" i="1"/>
  <c r="S8" i="1"/>
  <c r="S9" i="1"/>
  <c r="S10" i="1"/>
  <c r="S11" i="1"/>
  <c r="S12" i="1"/>
  <c r="S13" i="1"/>
  <c r="S14" i="1"/>
  <c r="S53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38" i="1"/>
  <c r="S39" i="1"/>
  <c r="S40" i="1"/>
  <c r="S41" i="1"/>
  <c r="S42" i="1"/>
  <c r="S43" i="1"/>
  <c r="S44" i="1"/>
  <c r="S45" i="1"/>
  <c r="S47" i="1"/>
  <c r="S48" i="1"/>
  <c r="S49" i="1"/>
  <c r="S50" i="1"/>
  <c r="S51" i="1"/>
  <c r="S52" i="1"/>
  <c r="S54" i="1"/>
  <c r="S55" i="1"/>
  <c r="S56" i="1"/>
  <c r="S57" i="1"/>
  <c r="S58" i="1"/>
  <c r="S59" i="1"/>
  <c r="S60" i="1"/>
  <c r="S61" i="1"/>
  <c r="S62" i="1"/>
  <c r="S65" i="1"/>
  <c r="S66" i="1"/>
  <c r="Q59" i="4" l="1"/>
  <c r="R59" i="4"/>
  <c r="N59" i="4"/>
  <c r="M97" i="4"/>
  <c r="N97" i="4"/>
  <c r="O97" i="4"/>
  <c r="P97" i="4"/>
  <c r="Q97" i="4"/>
  <c r="R97" i="4"/>
  <c r="D91" i="4"/>
  <c r="E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C91" i="4"/>
  <c r="S59" i="4"/>
  <c r="L97" i="4"/>
  <c r="K97" i="4"/>
  <c r="J97" i="4"/>
  <c r="I97" i="4"/>
  <c r="H97" i="4"/>
  <c r="G97" i="4"/>
  <c r="E97" i="4"/>
  <c r="D97" i="4"/>
  <c r="C97" i="4"/>
  <c r="W97" i="4"/>
  <c r="V97" i="4"/>
  <c r="U97" i="4"/>
  <c r="T97" i="4"/>
  <c r="S97" i="4"/>
  <c r="W59" i="4"/>
  <c r="V59" i="4"/>
  <c r="U59" i="4"/>
  <c r="T59" i="4"/>
  <c r="P59" i="4"/>
  <c r="O59" i="4"/>
  <c r="M59" i="4"/>
  <c r="L59" i="4"/>
  <c r="K59" i="4"/>
  <c r="I92" i="4"/>
  <c r="E59" i="4"/>
  <c r="D59" i="4"/>
  <c r="C59" i="4"/>
  <c r="C92" i="4" s="1"/>
  <c r="C94" i="4"/>
  <c r="O94" i="4"/>
  <c r="X38" i="4"/>
  <c r="I94" i="4"/>
  <c r="I95" i="4"/>
  <c r="L71" i="1"/>
  <c r="L72" i="1"/>
  <c r="L73" i="1"/>
  <c r="J73" i="1"/>
  <c r="J72" i="1"/>
  <c r="J71" i="1"/>
  <c r="S4" i="1"/>
  <c r="S5" i="1"/>
  <c r="G95" i="4"/>
  <c r="G94" i="4"/>
  <c r="X77" i="4"/>
  <c r="X78" i="4"/>
  <c r="X80" i="4"/>
  <c r="X81" i="4"/>
  <c r="X82" i="4"/>
  <c r="X83" i="4"/>
  <c r="X84" i="4"/>
  <c r="X85" i="4"/>
  <c r="X86" i="4"/>
  <c r="X90" i="4"/>
  <c r="X89" i="4"/>
  <c r="X88" i="4"/>
  <c r="X87" i="4"/>
  <c r="X73" i="4"/>
  <c r="X72" i="4"/>
  <c r="X71" i="4"/>
  <c r="X69" i="4"/>
  <c r="X60" i="4"/>
  <c r="X41" i="4"/>
  <c r="X40" i="4"/>
  <c r="X39" i="4"/>
  <c r="X79" i="4"/>
  <c r="X6" i="4"/>
  <c r="X5" i="4"/>
  <c r="W95" i="4"/>
  <c r="V95" i="4"/>
  <c r="U95" i="4"/>
  <c r="T95" i="4"/>
  <c r="S95" i="4"/>
  <c r="P95" i="4"/>
  <c r="O95" i="4"/>
  <c r="M95" i="4"/>
  <c r="L95" i="4"/>
  <c r="K95" i="4"/>
  <c r="J95" i="4"/>
  <c r="E95" i="4"/>
  <c r="D95" i="4"/>
  <c r="C95" i="4"/>
  <c r="I96" i="4" l="1"/>
  <c r="C96" i="4"/>
  <c r="X59" i="4"/>
  <c r="E92" i="4"/>
  <c r="D92" i="4"/>
  <c r="H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R95" i="4"/>
  <c r="Q95" i="4"/>
  <c r="N95" i="4"/>
  <c r="H95" i="4"/>
  <c r="G92" i="4"/>
  <c r="S70" i="1"/>
  <c r="D73" i="1"/>
  <c r="E73" i="1"/>
  <c r="I73" i="1"/>
  <c r="K73" i="1"/>
  <c r="M73" i="1"/>
  <c r="N73" i="1"/>
  <c r="O73" i="1"/>
  <c r="P73" i="1"/>
  <c r="Q73" i="1"/>
  <c r="R73" i="1"/>
  <c r="D72" i="1"/>
  <c r="E72" i="1"/>
  <c r="I72" i="1"/>
  <c r="K72" i="1"/>
  <c r="M72" i="1"/>
  <c r="N72" i="1"/>
  <c r="O72" i="1"/>
  <c r="P72" i="1"/>
  <c r="Q72" i="1"/>
  <c r="R72" i="1"/>
  <c r="D71" i="1"/>
  <c r="E71" i="1"/>
  <c r="I71" i="1"/>
  <c r="K71" i="1"/>
  <c r="M71" i="1"/>
  <c r="N71" i="1"/>
  <c r="O71" i="1"/>
  <c r="P71" i="1"/>
  <c r="Q71" i="1"/>
  <c r="R71" i="1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R106" i="4"/>
  <c r="S103" i="4"/>
  <c r="S104" i="4"/>
  <c r="S105" i="4"/>
  <c r="S102" i="4"/>
  <c r="D94" i="4"/>
  <c r="E94" i="4"/>
  <c r="H94" i="4"/>
  <c r="J94" i="4"/>
  <c r="K94" i="4"/>
  <c r="L94" i="4"/>
  <c r="M94" i="4"/>
  <c r="N94" i="4"/>
  <c r="P94" i="4"/>
  <c r="Q94" i="4"/>
  <c r="R94" i="4"/>
  <c r="S94" i="4"/>
  <c r="T94" i="4"/>
  <c r="U94" i="4"/>
  <c r="V94" i="4"/>
  <c r="W94" i="4"/>
  <c r="S96" i="4"/>
  <c r="T96" i="4"/>
  <c r="U96" i="4"/>
  <c r="V96" i="4"/>
  <c r="W96" i="4"/>
  <c r="S3" i="1"/>
  <c r="D96" i="4"/>
  <c r="E96" i="4"/>
  <c r="G96" i="4"/>
  <c r="H96" i="4"/>
  <c r="J96" i="4"/>
  <c r="K96" i="4"/>
  <c r="L96" i="4"/>
  <c r="M96" i="4"/>
  <c r="N96" i="4"/>
  <c r="O96" i="4"/>
  <c r="P96" i="4"/>
  <c r="Q96" i="4"/>
  <c r="R96" i="4"/>
  <c r="X92" i="4" l="1"/>
  <c r="A2" i="4"/>
  <c r="S106" i="4"/>
  <c r="S71" i="1"/>
  <c r="S72" i="1"/>
  <c r="S73" i="1"/>
  <c r="Z92" i="4"/>
  <c r="AA92" i="4"/>
  <c r="AB92" i="4"/>
  <c r="AC92" i="4"/>
  <c r="AD92" i="4"/>
  <c r="AE92" i="4"/>
  <c r="AF92" i="4"/>
  <c r="AG92" i="4"/>
  <c r="AH92" i="4"/>
  <c r="AI92" i="4"/>
  <c r="AJ9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Weiss</author>
  </authors>
  <commentList>
    <comment ref="D4" authorId="0" shapeId="0" xr:uid="{A0ACA09B-FE47-4D86-B3E2-98EB8105A933}">
      <text>
        <r>
          <rPr>
            <b/>
            <sz val="12"/>
            <color indexed="81"/>
            <rFont val="Tahoma"/>
            <family val="2"/>
          </rPr>
          <t>Keith Weiss:</t>
        </r>
        <r>
          <rPr>
            <sz val="12"/>
            <color indexed="81"/>
            <rFont val="Tahoma"/>
            <family val="2"/>
          </rPr>
          <t xml:space="preserve">
At NYLT also at Bashore, did not visit troop</t>
        </r>
      </text>
    </comment>
    <comment ref="H13" authorId="0" shapeId="0" xr:uid="{4485C0BE-18F2-46B2-A64F-0F1BD7B6D9BA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Daytime only
</t>
        </r>
      </text>
    </comment>
    <comment ref="H18" authorId="0" shapeId="0" xr:uid="{98CFDD75-D1D2-4612-94E4-349EFD5EAE16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Sat-Sun</t>
        </r>
      </text>
    </comment>
    <comment ref="N41" authorId="0" shapeId="0" xr:uid="{00000000-0006-0000-0000-000001000000}">
      <text>
        <r>
          <rPr>
            <b/>
            <sz val="16"/>
            <color indexed="81"/>
            <rFont val="Tahoma"/>
            <family val="2"/>
          </rPr>
          <t>Keith W.
Castle siblings</t>
        </r>
      </text>
    </comment>
    <comment ref="H52" authorId="0" shapeId="0" xr:uid="{136AE28A-B2EF-483A-8948-CB9ADE39AAE8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Day only</t>
        </r>
      </text>
    </comment>
    <comment ref="H56" authorId="0" shapeId="0" xr:uid="{8017FF40-D1BD-4F91-BF1B-5880B16741EA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Day only</t>
        </r>
      </text>
    </comment>
    <comment ref="D67" authorId="0" shapeId="0" xr:uid="{A10F284A-F94A-4697-945F-56646A434BA8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Jin Kohler
</t>
        </r>
      </text>
    </comment>
    <comment ref="F70" authorId="0" shapeId="0" xr:uid="{418705EB-F309-4FD9-A7C0-D91258184F46}">
      <text>
        <r>
          <rPr>
            <b/>
            <sz val="12"/>
            <color indexed="81"/>
            <rFont val="Tahoma"/>
            <family val="2"/>
          </rPr>
          <t>Keith Weiss:</t>
        </r>
        <r>
          <rPr>
            <sz val="12"/>
            <color indexed="81"/>
            <rFont val="Tahoma"/>
            <family val="2"/>
          </rPr>
          <t xml:space="preserve">
Terry H. 
Jim K.
Melanie &amp; Nate Rowe 
Gene F
</t>
        </r>
      </text>
    </comment>
    <comment ref="N70" authorId="0" shapeId="0" xr:uid="{00000000-0006-0000-0000-000002000000}">
      <text>
        <r>
          <rPr>
            <b/>
            <sz val="16"/>
            <color indexed="81"/>
            <rFont val="Tahoma"/>
            <family val="2"/>
          </rPr>
          <t>Keith Weiss:</t>
        </r>
        <r>
          <rPr>
            <sz val="16"/>
            <color indexed="81"/>
            <rFont val="Tahoma"/>
            <family val="2"/>
          </rPr>
          <t xml:space="preserve">
Castler-Cheyanne
Belfiore-2
Shane&amp; Tiff</t>
        </r>
      </text>
    </comment>
    <comment ref="P70" authorId="0" shapeId="0" xr:uid="{5AD53390-C5C7-46F8-A4F6-97E6664B83CC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Gene Fritz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</author>
    <author>Keith Weiss</author>
  </authors>
  <commentList>
    <comment ref="I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Keith:</t>
        </r>
        <r>
          <rPr>
            <sz val="9"/>
            <color indexed="81"/>
            <rFont val="Tahoma"/>
            <family val="2"/>
          </rPr>
          <t xml:space="preserve">
Bob Croft
Deb Bach</t>
        </r>
      </text>
    </comment>
    <comment ref="K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Keith:</t>
        </r>
        <r>
          <rPr>
            <sz val="9"/>
            <color indexed="81"/>
            <rFont val="Tahoma"/>
            <family val="2"/>
          </rPr>
          <t xml:space="preserve">
Bob Croft
Deb Bach</t>
        </r>
      </text>
    </comment>
    <comment ref="S2" authorId="1" shapeId="0" xr:uid="{D4E97D89-D17C-4AD2-B666-D9BD9C1E7FC5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Planned per sign up (min)
</t>
        </r>
      </text>
    </comment>
    <comment ref="D1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Praise Band - Drums</t>
        </r>
      </text>
    </comment>
    <comment ref="S38" authorId="1" shapeId="0" xr:uid="{7152C791-A27B-4F04-8ED7-21CE32D93C97}">
      <text>
        <r>
          <rPr>
            <b/>
            <sz val="12"/>
            <color indexed="81"/>
            <rFont val="Tahoma"/>
            <family val="2"/>
          </rPr>
          <t>Keith Weiss:</t>
        </r>
        <r>
          <rPr>
            <sz val="12"/>
            <color indexed="81"/>
            <rFont val="Tahoma"/>
            <family val="2"/>
          </rPr>
          <t xml:space="preserve">
Gabe as bus greeter</t>
        </r>
      </text>
    </comment>
    <comment ref="S39" authorId="1" shapeId="0" xr:uid="{3AE08529-2CB5-41E1-B725-39CEDC1DE692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Ryan Garman</t>
        </r>
      </text>
    </comment>
    <comment ref="S5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Jessica Weiss
</t>
        </r>
      </text>
    </comment>
    <comment ref="E65" authorId="1" shapeId="0" xr:uid="{00000000-0006-0000-0100-000005000000}">
      <text>
        <r>
          <rPr>
            <b/>
            <sz val="16"/>
            <color indexed="81"/>
            <rFont val="Tahoma"/>
            <family val="2"/>
          </rPr>
          <t>Keith Weiss:</t>
        </r>
        <r>
          <rPr>
            <sz val="16"/>
            <color indexed="81"/>
            <rFont val="Tahoma"/>
            <family val="2"/>
          </rPr>
          <t xml:space="preserve">
Count - Hours with Pack</t>
        </r>
      </text>
    </comment>
    <comment ref="E77" authorId="1" shapeId="0" xr:uid="{00000000-0006-0000-0100-000006000000}">
      <text>
        <r>
          <rPr>
            <b/>
            <sz val="16"/>
            <color indexed="81"/>
            <rFont val="Tahoma"/>
            <family val="2"/>
          </rPr>
          <t>Keith Weiss:</t>
        </r>
        <r>
          <rPr>
            <sz val="16"/>
            <color indexed="81"/>
            <rFont val="Tahoma"/>
            <family val="2"/>
          </rPr>
          <t xml:space="preserve">
Count - Hours with Pack</t>
        </r>
      </text>
    </comment>
    <comment ref="E78" authorId="1" shapeId="0" xr:uid="{00000000-0006-0000-0100-000007000000}">
      <text>
        <r>
          <rPr>
            <b/>
            <sz val="16"/>
            <color indexed="81"/>
            <rFont val="Tahoma"/>
            <family val="2"/>
          </rPr>
          <t>Keith Weiss:</t>
        </r>
        <r>
          <rPr>
            <sz val="16"/>
            <color indexed="81"/>
            <rFont val="Tahoma"/>
            <family val="2"/>
          </rPr>
          <t xml:space="preserve">
Count - Hours with Pack</t>
        </r>
      </text>
    </comment>
    <comment ref="S82" authorId="1" shapeId="0" xr:uid="{1F356062-25B3-438D-A2FD-AA6A313EF92F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Mary Martino</t>
        </r>
      </text>
    </comment>
    <comment ref="S83" authorId="1" shapeId="0" xr:uid="{33ED653E-FC3C-4FC0-9334-F9F23EB15BB3}">
      <text>
        <r>
          <rPr>
            <b/>
            <sz val="9"/>
            <color indexed="81"/>
            <rFont val="Tahoma"/>
            <family val="2"/>
          </rPr>
          <t>Keith Weiss:</t>
        </r>
        <r>
          <rPr>
            <sz val="9"/>
            <color indexed="81"/>
            <rFont val="Tahoma"/>
            <family val="2"/>
          </rPr>
          <t xml:space="preserve">
Julie Garman</t>
        </r>
      </text>
    </comment>
  </commentList>
</comments>
</file>

<file path=xl/sharedStrings.xml><?xml version="1.0" encoding="utf-8"?>
<sst xmlns="http://schemas.openxmlformats.org/spreadsheetml/2006/main" count="675" uniqueCount="271">
  <si>
    <t>Date</t>
  </si>
  <si>
    <t>Event</t>
  </si>
  <si>
    <t>Roster</t>
  </si>
  <si>
    <t>Scout</t>
  </si>
  <si>
    <t>Leader</t>
  </si>
  <si>
    <t>Total</t>
  </si>
  <si>
    <t>Total (heads)</t>
  </si>
  <si>
    <t>Troop Outdoor Program Checklist</t>
  </si>
  <si>
    <t>Adult Coordinator</t>
  </si>
  <si>
    <t>Outdoor Program Checklist</t>
  </si>
  <si>
    <r>
      <t>Event Name:</t>
    </r>
    <r>
      <rPr>
        <sz val="11"/>
        <color theme="1"/>
        <rFont val="Calibri"/>
        <family val="2"/>
        <scheme val="minor"/>
      </rPr>
      <t>_____________________</t>
    </r>
  </si>
  <si>
    <r>
      <t>Location:</t>
    </r>
    <r>
      <rPr>
        <sz val="11"/>
        <color theme="1"/>
        <rFont val="Calibri"/>
        <family val="2"/>
        <scheme val="minor"/>
      </rPr>
      <t>___________________</t>
    </r>
  </si>
  <si>
    <r>
      <t>Depart:</t>
    </r>
    <r>
      <rPr>
        <sz val="11"/>
        <color theme="1"/>
        <rFont val="Calibri"/>
        <family val="2"/>
        <scheme val="minor"/>
      </rPr>
      <t>________________________</t>
    </r>
  </si>
  <si>
    <r>
      <t>Return:</t>
    </r>
    <r>
      <rPr>
        <sz val="11"/>
        <color theme="1"/>
        <rFont val="Calibri"/>
        <family val="2"/>
        <scheme val="minor"/>
      </rPr>
      <t>____________</t>
    </r>
  </si>
  <si>
    <r>
      <t>Scout-in-Charge:</t>
    </r>
    <r>
      <rPr>
        <sz val="11"/>
        <color theme="1"/>
        <rFont val="Calibri"/>
        <family val="2"/>
        <scheme val="minor"/>
      </rPr>
      <t>________________</t>
    </r>
  </si>
  <si>
    <r>
      <t>Adult Co-ordinator:</t>
    </r>
    <r>
      <rPr>
        <sz val="11"/>
        <color theme="1"/>
        <rFont val="Calibri"/>
        <family val="2"/>
        <scheme val="minor"/>
      </rPr>
      <t>____________</t>
    </r>
  </si>
  <si>
    <t>check off each item as it is completed. Ask Scoutmaster for assistance.</t>
  </si>
  <si>
    <t>Pre-trip Administration</t>
  </si>
  <si>
    <t>Tour Permit (Local - National)</t>
  </si>
  <si>
    <t>Reservations/permits completed</t>
  </si>
  <si>
    <t>Estimated Expenses: ______________</t>
  </si>
  <si>
    <t>Other: ___________________</t>
  </si>
  <si>
    <t>Safety</t>
  </si>
  <si>
    <t>Adult in Charge: ______________________</t>
  </si>
  <si>
    <t>Backup in Charge: ____________________</t>
  </si>
  <si>
    <t>First-Aid Kit carrier: ____________________</t>
  </si>
  <si>
    <t>First Aid certified: _____________________</t>
  </si>
  <si>
    <t>CPR certified: _________________________</t>
  </si>
  <si>
    <t>Swim Safety completed by: ____________________</t>
  </si>
  <si>
    <t>Safety Afloat completed by: ____________________</t>
  </si>
  <si>
    <t>Medical forms collected</t>
  </si>
  <si>
    <t>Insurance forms ready</t>
  </si>
  <si>
    <t>Accident forms ready</t>
  </si>
  <si>
    <t>Transportation</t>
  </si>
  <si>
    <t>Drivers identified</t>
  </si>
  <si>
    <t>Names: __________________</t>
  </si>
  <si>
    <t>_______________________</t>
  </si>
  <si>
    <t>Driver Insurance info ready</t>
  </si>
  <si>
    <t>Person hauling trailer: __________________</t>
  </si>
  <si>
    <t>Other: _______________________</t>
  </si>
  <si>
    <t>Equipment</t>
  </si>
  <si>
    <t>Gear Needed for Program: ___________________</t>
  </si>
  <si>
    <t>First Aid Kit ready (Inventory)</t>
  </si>
  <si>
    <t>Adult Patrol box organized</t>
  </si>
  <si>
    <t>Adult Tents ready</t>
  </si>
  <si>
    <t>Extra fuel ready</t>
  </si>
  <si>
    <t>Adult Menu planned (Sample)</t>
  </si>
  <si>
    <t>Adult Food purchased (Sample)</t>
  </si>
  <si>
    <t>Adults informed of special personal gear required</t>
  </si>
  <si>
    <t>Program</t>
  </si>
  <si>
    <t>Patrol in Charge: _______________</t>
  </si>
  <si>
    <t>Scout program agenda reviewed (Sample)</t>
  </si>
  <si>
    <t>Backup activities ready</t>
  </si>
  <si>
    <t>Adult duty roster completed (Sample)</t>
  </si>
  <si>
    <t>Adults informed of program agenda</t>
  </si>
  <si>
    <t>Adult songs and skits selected (Samples)</t>
  </si>
  <si>
    <t>Post-trip Administration</t>
  </si>
  <si>
    <t>Turn in notes and docs to Outdoors Coordinator</t>
  </si>
  <si>
    <t>Inform Scoutmaster of any problems</t>
  </si>
  <si>
    <t>Adult Coordinator OR Scout-in-Charge</t>
  </si>
  <si>
    <t>These items should be handled by either the adult coordinator or scout-in-charge depending on abilities.</t>
  </si>
  <si>
    <t>Pre-trip</t>
  </si>
  <si>
    <t>Distance: ______</t>
  </si>
  <si>
    <t>Depart time: _______ Arrive: ________</t>
  </si>
  <si>
    <t>Return time: _______ Arrive: ________</t>
  </si>
  <si>
    <t>Permission Slip distributed</t>
  </si>
  <si>
    <t>Make reservations</t>
  </si>
  <si>
    <t>Maps and directions copied</t>
  </si>
  <si>
    <t>Nearest town: ____________________</t>
  </si>
  <si>
    <t>Nearest medical facility: _____________</t>
  </si>
  <si>
    <t>Police number: ____________________</t>
  </si>
  <si>
    <t>Emergency number: ________________</t>
  </si>
  <si>
    <t>Other: _________________________</t>
  </si>
  <si>
    <t>Post-trip</t>
  </si>
  <si>
    <t>Turn in payments to Treasurer</t>
  </si>
  <si>
    <t>Turn in attendance to Outdoors Coordinator</t>
  </si>
  <si>
    <t>Scout-in-Charge</t>
  </si>
  <si>
    <r>
      <t>Event Name:</t>
    </r>
    <r>
      <rPr>
        <sz val="11"/>
        <color theme="1"/>
        <rFont val="Calibri"/>
        <family val="2"/>
        <scheme val="minor"/>
      </rPr>
      <t>__________________________</t>
    </r>
  </si>
  <si>
    <r>
      <t>Scout-in-Charge:</t>
    </r>
    <r>
      <rPr>
        <sz val="11"/>
        <color theme="1"/>
        <rFont val="Calibri"/>
        <family val="2"/>
        <scheme val="minor"/>
      </rPr>
      <t>________________________</t>
    </r>
  </si>
  <si>
    <t>check off each item as it is completed. Ask Scoutmaster for assistance or clarification.</t>
  </si>
  <si>
    <t>Copy Maps and directions</t>
  </si>
  <si>
    <t>Departure time: ________</t>
  </si>
  <si>
    <t>Arrival time: ________</t>
  </si>
  <si>
    <t>Return time: ________</t>
  </si>
  <si>
    <t>Arrival time: _________</t>
  </si>
  <si>
    <t>Will a rest stop be needed?</t>
  </si>
  <si>
    <t>Chaplain identified and ready</t>
  </si>
  <si>
    <t>Bugler identified and ready</t>
  </si>
  <si>
    <t>Estimated Attendance turned in to adult co-ordinator</t>
  </si>
  <si>
    <t>Patrol menus accepted</t>
  </si>
  <si>
    <t>Campout Agenda Planned (Sample)</t>
  </si>
  <si>
    <t>Campfire Planned (Sample)</t>
  </si>
  <si>
    <t>Agenda reviewed with adult</t>
  </si>
  <si>
    <t>Departure Responsibilities</t>
  </si>
  <si>
    <t>Take Attendance</t>
  </si>
  <si>
    <t>Distribute Maps and directions</t>
  </si>
  <si>
    <t>Patrol boxes, food, tents loaded</t>
  </si>
  <si>
    <t>Troop gear loaded (rope bag, special needs)</t>
  </si>
  <si>
    <t>Scouts in uniform</t>
  </si>
  <si>
    <t>Arrival</t>
  </si>
  <si>
    <t>Tell drivers where to park</t>
  </si>
  <si>
    <t>Choose general location for patrol campsites</t>
  </si>
  <si>
    <t>Announce time for PLC meeting</t>
  </si>
  <si>
    <t>Lead PLC meeting</t>
  </si>
  <si>
    <t>Answer patrol leader questions</t>
  </si>
  <si>
    <t>Post Campout agenda (Sample)</t>
  </si>
  <si>
    <t>Prepare locations and gear for activities</t>
  </si>
  <si>
    <t>Solicit volunteers for activity leaders</t>
  </si>
  <si>
    <t>Monitor participation and success of activities</t>
  </si>
  <si>
    <t>Ensure campfire is ready before sunset</t>
  </si>
  <si>
    <t>Schedule a Scoutmaster Conference</t>
  </si>
  <si>
    <t>Make notes of successes, failures, concerns</t>
  </si>
  <si>
    <t>Patrol Leader</t>
  </si>
  <si>
    <t>check off each item as it is completed. Ask Sr. Patrol Leader or Scoutmaster for assistance or clarification.</t>
  </si>
  <si>
    <t>Pre-trip Responsibilities</t>
  </si>
  <si>
    <t>Estimated Attendance turned in to Scout-in-Charge</t>
  </si>
  <si>
    <t>Patrol menu completed (Sample)</t>
  </si>
  <si>
    <t>Food purchased (Sample)</t>
  </si>
  <si>
    <t>Patrol tents dry and ready</t>
  </si>
  <si>
    <t>Patrol box ready (Sample)</t>
  </si>
  <si>
    <t>Patrol skits/songs ready for campfire (Samples)</t>
  </si>
  <si>
    <t>Departure and Set-Up Responsibilities</t>
  </si>
  <si>
    <t>Turn in payments and permissions to Scout-in-Charge</t>
  </si>
  <si>
    <t>Ensure your patrolmates have rides</t>
  </si>
  <si>
    <t>Review campout program with patrol</t>
  </si>
  <si>
    <t>Choose patrol campsite</t>
  </si>
  <si>
    <t>Lead patrol in setting up camp</t>
  </si>
  <si>
    <t>Attend PLC meeting</t>
  </si>
  <si>
    <t>Lead patrol in active participation</t>
  </si>
  <si>
    <t>Post-trip Responsibilities</t>
  </si>
  <si>
    <t>Assign tent drying to scouts</t>
  </si>
  <si>
    <t>Assign patrol box cleaning to a scout</t>
  </si>
  <si>
    <t>Turn in outing feedback to Scout-in-Charge</t>
  </si>
  <si>
    <t>Inform Quartermaster of equipment needs</t>
  </si>
  <si>
    <t>Memorial Day Flag Placement</t>
  </si>
  <si>
    <t>Memorial Day:  Flag Ceremony</t>
  </si>
  <si>
    <t>Total (man-nights)</t>
  </si>
  <si>
    <t># of nights / event</t>
  </si>
  <si>
    <t>Entered as BSA service hours?</t>
  </si>
  <si>
    <t>FUMC Community Dinners</t>
  </si>
  <si>
    <t>Other</t>
  </si>
  <si>
    <t>FUMC Shut In Service / Meal</t>
  </si>
  <si>
    <t>Wreaths Across America</t>
  </si>
  <si>
    <t>BOR</t>
  </si>
  <si>
    <t>Troop</t>
  </si>
  <si>
    <t>Individ</t>
  </si>
  <si>
    <t># of adults/family</t>
  </si>
  <si>
    <t># of Scouts</t>
  </si>
  <si>
    <t># of Leaders</t>
  </si>
  <si>
    <t># of youth/family</t>
  </si>
  <si>
    <t>N</t>
  </si>
  <si>
    <t>Scout Sunday 1st service</t>
  </si>
  <si>
    <t>Scout Sunday 2ndservice</t>
  </si>
  <si>
    <t>-</t>
  </si>
  <si>
    <t>Additional Youth/family (non-leaders)</t>
  </si>
  <si>
    <t>N/A</t>
  </si>
  <si>
    <t>Community Dinners (FUMC)</t>
  </si>
  <si>
    <t>Scouting for Food W1</t>
  </si>
  <si>
    <t>Scouting for Food W2</t>
  </si>
  <si>
    <t>Individual</t>
  </si>
  <si>
    <t>Scouts</t>
  </si>
  <si>
    <t>Leaders</t>
  </si>
  <si>
    <t>Parents</t>
  </si>
  <si>
    <t>Siblings</t>
  </si>
  <si>
    <t>Count</t>
  </si>
  <si>
    <t>Pack Hours</t>
  </si>
  <si>
    <t>Y</t>
  </si>
  <si>
    <t>Addn'l adult/leaders</t>
  </si>
  <si>
    <t>Parent</t>
  </si>
  <si>
    <t xml:space="preserve">Parents:  </t>
  </si>
  <si>
    <t>Guest</t>
  </si>
  <si>
    <t>Active Y / N</t>
  </si>
  <si>
    <t>Lincoln Fire Co Clean up</t>
  </si>
  <si>
    <t>OA Service Weekend</t>
  </si>
  <si>
    <t>Sibling</t>
  </si>
  <si>
    <t>Youth:  Sibling / Guest</t>
  </si>
  <si>
    <t>2019 Camping Log</t>
  </si>
  <si>
    <t xml:space="preserve"> 2019 Troop 73 Service Log</t>
  </si>
  <si>
    <t>Youth</t>
  </si>
  <si>
    <t>Parent / Adult</t>
  </si>
  <si>
    <t>Adult</t>
  </si>
  <si>
    <t>AM</t>
  </si>
  <si>
    <t>p</t>
  </si>
  <si>
    <t>Mar 15-17</t>
  </si>
  <si>
    <t>Jan 18-19</t>
  </si>
  <si>
    <t>June 16-21</t>
  </si>
  <si>
    <t>AUG 2-4 / 
9-11</t>
  </si>
  <si>
    <t>SEP 27-29</t>
  </si>
  <si>
    <t>MAY 17-19</t>
  </si>
  <si>
    <t>OCT 4-6</t>
  </si>
  <si>
    <t>OCT 11-13</t>
  </si>
  <si>
    <t>JUL 14-20</t>
  </si>
  <si>
    <t>P</t>
  </si>
  <si>
    <t>C</t>
  </si>
  <si>
    <t>Scout 1</t>
  </si>
  <si>
    <t>Scout 2</t>
  </si>
  <si>
    <t>Scout 3</t>
  </si>
  <si>
    <t>Scout 4</t>
  </si>
  <si>
    <t>Scout 5</t>
  </si>
  <si>
    <t>Scout 6</t>
  </si>
  <si>
    <t>Scout 7</t>
  </si>
  <si>
    <t>Scout 8</t>
  </si>
  <si>
    <t>Scout 9</t>
  </si>
  <si>
    <t>Scout 10</t>
  </si>
  <si>
    <t>Scout 11</t>
  </si>
  <si>
    <t>Scout 12</t>
  </si>
  <si>
    <t>Scout 13</t>
  </si>
  <si>
    <t>Scout 14</t>
  </si>
  <si>
    <t>Scout 15</t>
  </si>
  <si>
    <t>Scout 16</t>
  </si>
  <si>
    <t>Scout 17</t>
  </si>
  <si>
    <t>Scout 18</t>
  </si>
  <si>
    <t>Scout 19</t>
  </si>
  <si>
    <t>Scout 20</t>
  </si>
  <si>
    <t>Scout 21</t>
  </si>
  <si>
    <t>Scout 22</t>
  </si>
  <si>
    <t>Scout 23</t>
  </si>
  <si>
    <t>Scout 24</t>
  </si>
  <si>
    <t>Scout 25</t>
  </si>
  <si>
    <t>Scout 26</t>
  </si>
  <si>
    <t>Scout 27</t>
  </si>
  <si>
    <t>Scout 28</t>
  </si>
  <si>
    <t>Scout 29</t>
  </si>
  <si>
    <t>Scout 30</t>
  </si>
  <si>
    <t>Scout 31</t>
  </si>
  <si>
    <t>Scout 32</t>
  </si>
  <si>
    <t>Scout 33</t>
  </si>
  <si>
    <t>Scout 34</t>
  </si>
  <si>
    <t>Leader 1</t>
  </si>
  <si>
    <t>Leader 2</t>
  </si>
  <si>
    <t>Leader 3</t>
  </si>
  <si>
    <t>Leader 4</t>
  </si>
  <si>
    <t>Leader 5</t>
  </si>
  <si>
    <t>Leader 6</t>
  </si>
  <si>
    <t>Leader 7</t>
  </si>
  <si>
    <t>Leader 8</t>
  </si>
  <si>
    <t>Leader 9</t>
  </si>
  <si>
    <t>Leader 10</t>
  </si>
  <si>
    <t>Leader 11</t>
  </si>
  <si>
    <t>Leader 12</t>
  </si>
  <si>
    <t>Leader 13</t>
  </si>
  <si>
    <t>Leader 14</t>
  </si>
  <si>
    <t>Leader 15</t>
  </si>
  <si>
    <t>Leader 16</t>
  </si>
  <si>
    <t>Leader 17</t>
  </si>
  <si>
    <t>Leader 18</t>
  </si>
  <si>
    <t>Leader 19</t>
  </si>
  <si>
    <t>Leader 20</t>
  </si>
  <si>
    <t>Leader 21</t>
  </si>
  <si>
    <t>Leader 22</t>
  </si>
  <si>
    <t>Camping Event 1</t>
  </si>
  <si>
    <t>Camping Event 2</t>
  </si>
  <si>
    <t>Camping Event 3</t>
  </si>
  <si>
    <t>Camping Event 4</t>
  </si>
  <si>
    <t>Camping Event 5</t>
  </si>
  <si>
    <t>Camping Event 6</t>
  </si>
  <si>
    <t>Camping Event 7</t>
  </si>
  <si>
    <t>Camping Event 8</t>
  </si>
  <si>
    <t>Camping Event 9</t>
  </si>
  <si>
    <t>Camping Event 10</t>
  </si>
  <si>
    <t>Camping Event 11</t>
  </si>
  <si>
    <t>Camping Event 12</t>
  </si>
  <si>
    <t>Camping Event 13</t>
  </si>
  <si>
    <t>Camping Event 14</t>
  </si>
  <si>
    <t>Camping Event 15</t>
  </si>
  <si>
    <t>PACK:  Recruiting @ Grater Park Support</t>
  </si>
  <si>
    <t>St Michaels 1st Responder</t>
  </si>
  <si>
    <t>Clean UP at Farm (Chartered Org)</t>
  </si>
  <si>
    <t>Blue &amp; Gold (Pack 73 Meal Service)</t>
  </si>
  <si>
    <t>March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</si>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</sst>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&quot; Hours total YTD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8"/>
      <color indexed="81"/>
      <name val="Tahoma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vertical="top" wrapText="1"/>
    </xf>
    <xf numFmtId="0" fontId="8" fillId="0" borderId="0" xfId="1" applyAlignment="1" applyProtection="1">
      <alignment horizontal="left" vertical="top" wrapText="1" inden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wrapText="1"/>
    </xf>
    <xf numFmtId="0" fontId="11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17" fontId="10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yscouttrail.com/docs/campagenda.htm" TargetMode="External"/><Relationship Id="rId13" Type="http://schemas.openxmlformats.org/officeDocument/2006/relationships/hyperlink" Target="http://www.boyscouttrail.com/docs/patrolboxinventory.htm" TargetMode="External"/><Relationship Id="rId3" Type="http://schemas.openxmlformats.org/officeDocument/2006/relationships/hyperlink" Target="http://www.boyscouttrail.com/docs/plannershopping.pdf" TargetMode="External"/><Relationship Id="rId7" Type="http://schemas.openxmlformats.org/officeDocument/2006/relationships/hyperlink" Target="http://www.boyscouttrail.com/docs/firstaidkitinventory.htm" TargetMode="External"/><Relationship Id="rId12" Type="http://schemas.openxmlformats.org/officeDocument/2006/relationships/hyperlink" Target="http://www.boyscouttrail.com/docs/plannershopping.pdf" TargetMode="External"/><Relationship Id="rId2" Type="http://schemas.openxmlformats.org/officeDocument/2006/relationships/hyperlink" Target="http://www.boyscouttrail.com/docs/plannermenu.pdf" TargetMode="External"/><Relationship Id="rId1" Type="http://schemas.openxmlformats.org/officeDocument/2006/relationships/hyperlink" Target="http://www.boyscouttrail.com/docs/firstaidkitinventory.htm" TargetMode="External"/><Relationship Id="rId6" Type="http://schemas.openxmlformats.org/officeDocument/2006/relationships/hyperlink" Target="http://www.boyscouttrail.com/boy-scouts/boy-scout-skits.asp" TargetMode="External"/><Relationship Id="rId11" Type="http://schemas.openxmlformats.org/officeDocument/2006/relationships/hyperlink" Target="http://www.boyscouttrail.com/docs/plannermenu.pdf" TargetMode="External"/><Relationship Id="rId5" Type="http://schemas.openxmlformats.org/officeDocument/2006/relationships/hyperlink" Target="http://www.boyscouttrail.com/docs/plannerdutyroster.pdf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www.boyscouttrail.com/docs/campagenda.htm" TargetMode="External"/><Relationship Id="rId4" Type="http://schemas.openxmlformats.org/officeDocument/2006/relationships/hyperlink" Target="http://www.boyscouttrail.com/docs/campagenda.htm" TargetMode="External"/><Relationship Id="rId9" Type="http://schemas.openxmlformats.org/officeDocument/2006/relationships/hyperlink" Target="http://www.boyscouttrail.com/docs/plannercampfireprogram.pdf" TargetMode="External"/><Relationship Id="rId14" Type="http://schemas.openxmlformats.org/officeDocument/2006/relationships/hyperlink" Target="http://www.boyscouttrail.com/boy-scouts/boy-scout-skit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73"/>
  <sheetViews>
    <sheetView tabSelected="1" zoomScale="40" zoomScaleNormal="40" workbookViewId="0">
      <pane xSplit="2" ySplit="2" topLeftCell="C66" activePane="bottomRight" state="frozenSplit"/>
      <selection pane="topRight" activeCell="A20" sqref="A20:XFD20"/>
      <selection pane="bottomLeft" activeCell="A20" sqref="A20:XFD20"/>
      <selection pane="bottomRight" activeCell="C1" sqref="C1:Q1"/>
    </sheetView>
  </sheetViews>
  <sheetFormatPr defaultRowHeight="15" outlineLevelRow="1" x14ac:dyDescent="0.25"/>
  <cols>
    <col min="1" max="1" width="43.5703125" customWidth="1"/>
    <col min="2" max="2" width="18.7109375" customWidth="1"/>
    <col min="3" max="17" width="19.42578125" customWidth="1"/>
    <col min="18" max="18" width="18.7109375" customWidth="1"/>
    <col min="19" max="19" width="18.7109375" style="15" customWidth="1"/>
  </cols>
  <sheetData>
    <row r="1" spans="1:81" s="8" customFormat="1" ht="185.25" customHeight="1" x14ac:dyDescent="0.3">
      <c r="A1" s="32" t="s">
        <v>176</v>
      </c>
      <c r="B1" s="33" t="s">
        <v>1</v>
      </c>
      <c r="C1" s="3" t="s">
        <v>250</v>
      </c>
      <c r="D1" s="3" t="s">
        <v>251</v>
      </c>
      <c r="E1" s="3" t="s">
        <v>252</v>
      </c>
      <c r="F1" s="3" t="s">
        <v>253</v>
      </c>
      <c r="G1" s="3" t="s">
        <v>254</v>
      </c>
      <c r="H1" s="3" t="s">
        <v>255</v>
      </c>
      <c r="I1" s="3" t="s">
        <v>256</v>
      </c>
      <c r="J1" s="3" t="s">
        <v>257</v>
      </c>
      <c r="K1" s="3" t="s">
        <v>258</v>
      </c>
      <c r="L1" s="3" t="s">
        <v>259</v>
      </c>
      <c r="M1" s="3" t="s">
        <v>260</v>
      </c>
      <c r="N1" s="3" t="s">
        <v>261</v>
      </c>
      <c r="O1" s="3" t="s">
        <v>262</v>
      </c>
      <c r="P1" s="3" t="s">
        <v>263</v>
      </c>
      <c r="Q1" s="3" t="s">
        <v>264</v>
      </c>
      <c r="R1" s="3"/>
      <c r="S1" s="3" t="s">
        <v>5</v>
      </c>
      <c r="T1" s="28"/>
      <c r="U1" s="28"/>
      <c r="V1" s="2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</row>
    <row r="2" spans="1:81" s="84" customFormat="1" ht="56.25" customHeight="1" x14ac:dyDescent="0.25">
      <c r="A2" s="83" t="s">
        <v>2</v>
      </c>
      <c r="B2" s="36" t="s">
        <v>0</v>
      </c>
      <c r="C2" s="82" t="s">
        <v>184</v>
      </c>
      <c r="D2" s="82" t="s">
        <v>183</v>
      </c>
      <c r="E2" s="85" t="s">
        <v>155</v>
      </c>
      <c r="F2" s="85"/>
      <c r="G2" s="85">
        <v>43602</v>
      </c>
      <c r="H2" s="85" t="s">
        <v>155</v>
      </c>
      <c r="I2" s="86" t="s">
        <v>188</v>
      </c>
      <c r="J2" s="86" t="s">
        <v>185</v>
      </c>
      <c r="K2" s="85" t="s">
        <v>191</v>
      </c>
      <c r="L2" s="85"/>
      <c r="M2" s="86" t="s">
        <v>186</v>
      </c>
      <c r="N2" s="87" t="s">
        <v>155</v>
      </c>
      <c r="O2" s="87" t="s">
        <v>187</v>
      </c>
      <c r="P2" s="82" t="s">
        <v>189</v>
      </c>
      <c r="Q2" s="86" t="s">
        <v>190</v>
      </c>
      <c r="R2" s="86"/>
      <c r="S2" s="36"/>
      <c r="T2" s="39"/>
      <c r="U2" s="39"/>
      <c r="V2" s="4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</row>
    <row r="3" spans="1:81" s="44" customFormat="1" ht="35.1" customHeight="1" x14ac:dyDescent="0.25">
      <c r="A3" s="80" t="s">
        <v>194</v>
      </c>
      <c r="B3" s="16" t="s">
        <v>3</v>
      </c>
      <c r="C3" s="16">
        <v>1</v>
      </c>
      <c r="D3" s="16">
        <v>2</v>
      </c>
      <c r="E3" s="16"/>
      <c r="F3" s="16"/>
      <c r="G3" s="16"/>
      <c r="H3" s="16"/>
      <c r="I3" s="16"/>
      <c r="J3" s="16"/>
      <c r="K3" s="16">
        <v>5</v>
      </c>
      <c r="L3" s="16"/>
      <c r="M3" s="16"/>
      <c r="N3" s="16"/>
      <c r="O3" s="16"/>
      <c r="P3" s="16">
        <v>2</v>
      </c>
      <c r="Q3" s="16"/>
      <c r="R3" s="16"/>
      <c r="S3" s="17">
        <f t="shared" ref="S3:S46" ca="1" si="0">SUMIF(C3:R3,"&gt;0",C3:P3)</f>
        <v>10</v>
      </c>
      <c r="T3" s="29"/>
      <c r="U3" s="29"/>
      <c r="V3" s="2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s="44" customFormat="1" ht="35.1" customHeight="1" x14ac:dyDescent="0.25">
      <c r="A4" s="80" t="s">
        <v>195</v>
      </c>
      <c r="B4" s="16" t="s">
        <v>3</v>
      </c>
      <c r="C4" s="16"/>
      <c r="D4" s="16">
        <v>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>
        <f t="shared" ca="1" si="0"/>
        <v>0</v>
      </c>
      <c r="T4" s="29"/>
      <c r="U4" s="29"/>
      <c r="V4" s="2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</row>
    <row r="5" spans="1:81" s="44" customFormat="1" ht="35.1" customHeight="1" x14ac:dyDescent="0.25">
      <c r="A5" s="80" t="s">
        <v>196</v>
      </c>
      <c r="B5" s="16" t="s">
        <v>3</v>
      </c>
      <c r="C5" s="16"/>
      <c r="D5" s="16"/>
      <c r="E5" s="16"/>
      <c r="F5" s="16"/>
      <c r="G5" s="16"/>
      <c r="H5" s="16"/>
      <c r="I5" s="16"/>
      <c r="J5" s="16"/>
      <c r="K5" s="16">
        <v>5</v>
      </c>
      <c r="L5" s="16"/>
      <c r="M5" s="16"/>
      <c r="N5" s="16"/>
      <c r="O5" s="16"/>
      <c r="P5" s="16">
        <v>1</v>
      </c>
      <c r="Q5" s="16"/>
      <c r="R5" s="16"/>
      <c r="S5" s="17">
        <f t="shared" ca="1" si="0"/>
        <v>6</v>
      </c>
      <c r="T5" s="29"/>
      <c r="U5" s="29"/>
      <c r="V5" s="2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</row>
    <row r="6" spans="1:81" s="44" customFormat="1" ht="35.1" customHeight="1" x14ac:dyDescent="0.25">
      <c r="A6" s="80" t="s">
        <v>197</v>
      </c>
      <c r="B6" s="16" t="s">
        <v>3</v>
      </c>
      <c r="C6" s="16">
        <v>1</v>
      </c>
      <c r="D6" s="16">
        <v>2</v>
      </c>
      <c r="E6" s="16"/>
      <c r="F6" s="16"/>
      <c r="G6" s="16"/>
      <c r="H6" s="16"/>
      <c r="I6" s="16"/>
      <c r="J6" s="16"/>
      <c r="K6" s="16">
        <v>5</v>
      </c>
      <c r="L6" s="16"/>
      <c r="M6" s="16"/>
      <c r="N6" s="16"/>
      <c r="O6" s="16"/>
      <c r="P6" s="16">
        <v>2</v>
      </c>
      <c r="Q6" s="16"/>
      <c r="R6" s="16"/>
      <c r="S6" s="17">
        <f t="shared" ca="1" si="0"/>
        <v>10</v>
      </c>
      <c r="T6" s="29"/>
      <c r="U6" s="29"/>
      <c r="V6" s="2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s="44" customFormat="1" ht="35.1" customHeight="1" x14ac:dyDescent="0.25">
      <c r="A7" s="80" t="s">
        <v>198</v>
      </c>
      <c r="B7" s="16" t="s">
        <v>3</v>
      </c>
      <c r="C7" s="16"/>
      <c r="D7" s="16" t="s">
        <v>192</v>
      </c>
      <c r="E7" s="16"/>
      <c r="F7" s="16"/>
      <c r="G7" s="16"/>
      <c r="H7" s="16"/>
      <c r="I7" s="16"/>
      <c r="J7" s="16"/>
      <c r="K7" s="16">
        <v>5</v>
      </c>
      <c r="L7" s="16"/>
      <c r="M7" s="16"/>
      <c r="N7" s="16"/>
      <c r="O7" s="16"/>
      <c r="P7" s="16">
        <v>2</v>
      </c>
      <c r="Q7" s="16"/>
      <c r="R7" s="16"/>
      <c r="S7" s="17">
        <f t="shared" ca="1" si="0"/>
        <v>7</v>
      </c>
      <c r="T7" s="29"/>
      <c r="U7" s="29"/>
      <c r="V7" s="2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</row>
    <row r="8" spans="1:81" s="44" customFormat="1" ht="35.1" customHeight="1" x14ac:dyDescent="0.25">
      <c r="A8" s="80" t="s">
        <v>199</v>
      </c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>
        <v>5</v>
      </c>
      <c r="L8" s="16"/>
      <c r="M8" s="16"/>
      <c r="N8" s="16"/>
      <c r="O8" s="16"/>
      <c r="P8" s="16"/>
      <c r="Q8" s="16"/>
      <c r="R8" s="16"/>
      <c r="S8" s="17">
        <f t="shared" ca="1" si="0"/>
        <v>5</v>
      </c>
      <c r="T8" s="29"/>
      <c r="U8" s="29"/>
      <c r="V8" s="2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</row>
    <row r="9" spans="1:81" s="44" customFormat="1" ht="35.1" customHeight="1" x14ac:dyDescent="0.25">
      <c r="A9" s="80" t="s">
        <v>200</v>
      </c>
      <c r="B9" s="16" t="s">
        <v>3</v>
      </c>
      <c r="C9" s="16"/>
      <c r="D9" s="16">
        <v>2</v>
      </c>
      <c r="E9" s="16"/>
      <c r="F9" s="16"/>
      <c r="G9" s="16"/>
      <c r="H9" s="16"/>
      <c r="I9" s="16"/>
      <c r="J9" s="16"/>
      <c r="K9" s="16">
        <v>5</v>
      </c>
      <c r="L9" s="81"/>
      <c r="M9" s="81"/>
      <c r="N9" s="81"/>
      <c r="O9" s="81"/>
      <c r="P9" s="81"/>
      <c r="Q9" s="81"/>
      <c r="R9" s="81"/>
      <c r="S9" s="17">
        <f t="shared" ca="1" si="0"/>
        <v>7</v>
      </c>
      <c r="T9" s="29"/>
      <c r="U9" s="29"/>
      <c r="V9" s="2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</row>
    <row r="10" spans="1:81" s="44" customFormat="1" ht="35.1" customHeight="1" x14ac:dyDescent="0.25">
      <c r="A10" s="80" t="s">
        <v>201</v>
      </c>
      <c r="B10" s="16" t="s">
        <v>3</v>
      </c>
      <c r="C10" s="16">
        <v>1</v>
      </c>
      <c r="D10" s="16">
        <v>2</v>
      </c>
      <c r="E10" s="16"/>
      <c r="F10" s="16"/>
      <c r="G10" s="16"/>
      <c r="H10" s="16"/>
      <c r="I10" s="16"/>
      <c r="J10" s="16"/>
      <c r="K10" s="16">
        <v>5</v>
      </c>
      <c r="L10" s="16"/>
      <c r="M10" s="16"/>
      <c r="N10" s="16"/>
      <c r="O10" s="16"/>
      <c r="P10" s="16">
        <v>2</v>
      </c>
      <c r="Q10" s="16"/>
      <c r="R10" s="16"/>
      <c r="S10" s="17">
        <f t="shared" ca="1" si="0"/>
        <v>10</v>
      </c>
      <c r="T10" s="29"/>
      <c r="U10" s="29"/>
      <c r="V10" s="2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</row>
    <row r="11" spans="1:81" s="44" customFormat="1" ht="35.1" customHeight="1" x14ac:dyDescent="0.25">
      <c r="A11" s="80" t="s">
        <v>202</v>
      </c>
      <c r="B11" s="16" t="s">
        <v>3</v>
      </c>
      <c r="C11" s="16"/>
      <c r="D11" s="16">
        <v>2</v>
      </c>
      <c r="E11" s="16"/>
      <c r="F11" s="16"/>
      <c r="G11" s="16"/>
      <c r="H11" s="16"/>
      <c r="I11" s="16"/>
      <c r="J11" s="16"/>
      <c r="K11" s="16">
        <v>5</v>
      </c>
      <c r="L11" s="16"/>
      <c r="M11" s="16"/>
      <c r="N11" s="16"/>
      <c r="O11" s="16"/>
      <c r="P11" s="16">
        <v>2</v>
      </c>
      <c r="Q11" s="16"/>
      <c r="R11" s="16"/>
      <c r="S11" s="17">
        <f t="shared" ca="1" si="0"/>
        <v>9</v>
      </c>
      <c r="T11" s="29"/>
      <c r="U11" s="29"/>
      <c r="V11" s="2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</row>
    <row r="12" spans="1:81" s="44" customFormat="1" ht="35.1" customHeight="1" x14ac:dyDescent="0.25">
      <c r="A12" s="80" t="s">
        <v>203</v>
      </c>
      <c r="B12" s="16" t="s">
        <v>3</v>
      </c>
      <c r="C12" s="16">
        <v>1</v>
      </c>
      <c r="D12" s="16"/>
      <c r="E12" s="16"/>
      <c r="F12" s="16"/>
      <c r="G12" s="16"/>
      <c r="H12" s="16"/>
      <c r="I12" s="16"/>
      <c r="J12" s="16"/>
      <c r="K12" s="16">
        <v>5</v>
      </c>
      <c r="L12" s="16"/>
      <c r="M12" s="16"/>
      <c r="N12" s="16"/>
      <c r="O12" s="16"/>
      <c r="P12" s="16">
        <v>2</v>
      </c>
      <c r="Q12" s="16"/>
      <c r="R12" s="16"/>
      <c r="S12" s="17">
        <f t="shared" ca="1" si="0"/>
        <v>8</v>
      </c>
      <c r="T12" s="29"/>
      <c r="U12" s="29"/>
      <c r="V12" s="2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</row>
    <row r="13" spans="1:81" s="44" customFormat="1" ht="35.1" customHeight="1" x14ac:dyDescent="0.25">
      <c r="A13" s="80" t="s">
        <v>204</v>
      </c>
      <c r="B13" s="16" t="s">
        <v>3</v>
      </c>
      <c r="C13" s="16"/>
      <c r="D13" s="16"/>
      <c r="E13" s="16"/>
      <c r="F13" s="16"/>
      <c r="G13" s="16"/>
      <c r="H13" s="16"/>
      <c r="I13" s="16"/>
      <c r="J13" s="16"/>
      <c r="K13" s="16">
        <v>5</v>
      </c>
      <c r="L13" s="16"/>
      <c r="M13" s="16"/>
      <c r="N13" s="16"/>
      <c r="O13" s="16"/>
      <c r="P13" s="16" t="s">
        <v>193</v>
      </c>
      <c r="Q13" s="16"/>
      <c r="R13" s="16"/>
      <c r="S13" s="17">
        <f t="shared" ca="1" si="0"/>
        <v>5</v>
      </c>
      <c r="T13" s="29"/>
      <c r="U13" s="29"/>
      <c r="V13" s="2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</row>
    <row r="14" spans="1:81" s="44" customFormat="1" ht="35.1" customHeight="1" x14ac:dyDescent="0.25">
      <c r="A14" s="80" t="s">
        <v>205</v>
      </c>
      <c r="B14" s="16" t="s">
        <v>3</v>
      </c>
      <c r="C14" s="16">
        <v>1</v>
      </c>
      <c r="D14" s="16">
        <v>2</v>
      </c>
      <c r="E14" s="16"/>
      <c r="F14" s="16"/>
      <c r="G14" s="16"/>
      <c r="H14" s="16"/>
      <c r="I14" s="16"/>
      <c r="J14" s="16"/>
      <c r="K14" s="16">
        <v>5</v>
      </c>
      <c r="L14" s="16"/>
      <c r="M14" s="16"/>
      <c r="N14" s="16"/>
      <c r="O14" s="16"/>
      <c r="P14" s="81"/>
      <c r="Q14" s="81"/>
      <c r="R14" s="81"/>
      <c r="S14" s="17">
        <f t="shared" ca="1" si="0"/>
        <v>8</v>
      </c>
      <c r="T14" s="29"/>
      <c r="U14" s="29"/>
      <c r="V14" s="2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</row>
    <row r="15" spans="1:81" s="44" customFormat="1" ht="35.1" customHeight="1" x14ac:dyDescent="0.25">
      <c r="A15" s="80" t="s">
        <v>206</v>
      </c>
      <c r="B15" s="16" t="s">
        <v>3</v>
      </c>
      <c r="C15" s="16"/>
      <c r="D15" s="16"/>
      <c r="E15" s="16"/>
      <c r="F15" s="16"/>
      <c r="G15" s="16"/>
      <c r="H15" s="16"/>
      <c r="I15" s="16"/>
      <c r="J15" s="16"/>
      <c r="K15" s="16">
        <v>5</v>
      </c>
      <c r="L15" s="16"/>
      <c r="M15" s="16"/>
      <c r="N15" s="16"/>
      <c r="O15" s="16"/>
      <c r="P15" s="16"/>
      <c r="Q15" s="16"/>
      <c r="R15" s="16"/>
      <c r="S15" s="17">
        <f t="shared" ca="1" si="0"/>
        <v>5</v>
      </c>
      <c r="T15" s="29"/>
      <c r="U15" s="29"/>
      <c r="V15" s="2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</row>
    <row r="16" spans="1:81" s="44" customFormat="1" ht="35.1" customHeight="1" x14ac:dyDescent="0.25">
      <c r="A16" s="80" t="s">
        <v>207</v>
      </c>
      <c r="B16" s="16" t="s">
        <v>3</v>
      </c>
      <c r="C16" s="16"/>
      <c r="D16" s="16"/>
      <c r="E16" s="16"/>
      <c r="F16" s="16"/>
      <c r="G16" s="16"/>
      <c r="H16" s="16"/>
      <c r="I16" s="16"/>
      <c r="J16" s="16"/>
      <c r="K16" s="16">
        <v>5</v>
      </c>
      <c r="L16" s="16"/>
      <c r="M16" s="16"/>
      <c r="N16" s="16"/>
      <c r="O16" s="16"/>
      <c r="P16" s="16"/>
      <c r="Q16" s="16"/>
      <c r="R16" s="16"/>
      <c r="S16" s="17">
        <f t="shared" ca="1" si="0"/>
        <v>5</v>
      </c>
      <c r="T16" s="29"/>
      <c r="U16" s="29"/>
      <c r="V16" s="2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</row>
    <row r="17" spans="1:81" s="44" customFormat="1" ht="35.1" customHeight="1" x14ac:dyDescent="0.25">
      <c r="A17" s="80" t="s">
        <v>208</v>
      </c>
      <c r="B17" s="16" t="s">
        <v>3</v>
      </c>
      <c r="C17" s="16">
        <v>1</v>
      </c>
      <c r="D17" s="16">
        <v>2</v>
      </c>
      <c r="E17" s="16"/>
      <c r="F17" s="16"/>
      <c r="G17" s="16"/>
      <c r="H17" s="16"/>
      <c r="I17" s="16"/>
      <c r="J17" s="16">
        <v>4</v>
      </c>
      <c r="K17" s="16">
        <v>5</v>
      </c>
      <c r="L17" s="16"/>
      <c r="M17" s="16"/>
      <c r="N17" s="16"/>
      <c r="O17" s="16"/>
      <c r="P17" s="16">
        <v>2</v>
      </c>
      <c r="Q17" s="16"/>
      <c r="R17" s="16"/>
      <c r="S17" s="17">
        <f t="shared" ca="1" si="0"/>
        <v>14</v>
      </c>
      <c r="T17" s="29"/>
      <c r="U17" s="29"/>
      <c r="V17" s="2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</row>
    <row r="18" spans="1:81" s="44" customFormat="1" ht="35.1" customHeight="1" x14ac:dyDescent="0.25">
      <c r="A18" s="80" t="s">
        <v>209</v>
      </c>
      <c r="B18" s="16" t="s">
        <v>3</v>
      </c>
      <c r="C18" s="16">
        <v>1</v>
      </c>
      <c r="D18" s="16">
        <v>2</v>
      </c>
      <c r="E18" s="16"/>
      <c r="F18" s="16"/>
      <c r="G18" s="16"/>
      <c r="H18" s="16"/>
      <c r="I18" s="16"/>
      <c r="J18" s="16"/>
      <c r="K18" s="16">
        <v>5</v>
      </c>
      <c r="L18" s="16"/>
      <c r="M18" s="16"/>
      <c r="N18" s="16"/>
      <c r="O18" s="16"/>
      <c r="P18" s="16">
        <v>2</v>
      </c>
      <c r="Q18" s="16"/>
      <c r="R18" s="16"/>
      <c r="S18" s="17">
        <f t="shared" ca="1" si="0"/>
        <v>10</v>
      </c>
      <c r="T18" s="29"/>
      <c r="U18" s="29"/>
      <c r="V18" s="2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</row>
    <row r="19" spans="1:81" s="44" customFormat="1" ht="35.1" customHeight="1" x14ac:dyDescent="0.25">
      <c r="A19" s="80" t="s">
        <v>210</v>
      </c>
      <c r="B19" s="16" t="s">
        <v>3</v>
      </c>
      <c r="C19" s="16"/>
      <c r="D19" s="16">
        <v>2</v>
      </c>
      <c r="E19" s="16"/>
      <c r="F19" s="16"/>
      <c r="G19" s="16"/>
      <c r="H19" s="16"/>
      <c r="I19" s="16"/>
      <c r="J19" s="16"/>
      <c r="K19" s="16">
        <v>5</v>
      </c>
      <c r="L19" s="16"/>
      <c r="M19" s="16"/>
      <c r="N19" s="16"/>
      <c r="O19" s="16"/>
      <c r="P19" s="16"/>
      <c r="Q19" s="16"/>
      <c r="R19" s="16"/>
      <c r="S19" s="17">
        <f t="shared" ca="1" si="0"/>
        <v>7</v>
      </c>
      <c r="T19" s="29"/>
      <c r="U19" s="29"/>
      <c r="V19" s="2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</row>
    <row r="20" spans="1:81" s="44" customFormat="1" ht="35.1" customHeight="1" x14ac:dyDescent="0.25">
      <c r="A20" s="80" t="s">
        <v>211</v>
      </c>
      <c r="B20" s="16" t="s">
        <v>3</v>
      </c>
      <c r="C20" s="16"/>
      <c r="D20" s="16">
        <v>2</v>
      </c>
      <c r="E20" s="16"/>
      <c r="F20" s="16"/>
      <c r="G20" s="16"/>
      <c r="H20" s="16"/>
      <c r="I20" s="16"/>
      <c r="J20" s="16"/>
      <c r="K20" s="16">
        <v>5</v>
      </c>
      <c r="L20" s="16"/>
      <c r="M20" s="16"/>
      <c r="N20" s="16"/>
      <c r="O20" s="16"/>
      <c r="P20" s="16"/>
      <c r="Q20" s="16"/>
      <c r="R20" s="16"/>
      <c r="S20" s="17">
        <f t="shared" ca="1" si="0"/>
        <v>7</v>
      </c>
      <c r="T20" s="29"/>
      <c r="U20" s="29"/>
      <c r="V20" s="2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</row>
    <row r="21" spans="1:81" s="44" customFormat="1" ht="35.1" customHeight="1" x14ac:dyDescent="0.25">
      <c r="A21" s="80" t="s">
        <v>212</v>
      </c>
      <c r="B21" s="16" t="s">
        <v>3</v>
      </c>
      <c r="C21" s="16">
        <v>1</v>
      </c>
      <c r="D21" s="16">
        <v>2</v>
      </c>
      <c r="E21" s="16"/>
      <c r="F21" s="16"/>
      <c r="G21" s="16"/>
      <c r="H21" s="16"/>
      <c r="I21" s="16"/>
      <c r="J21" s="16"/>
      <c r="K21" s="16">
        <v>4</v>
      </c>
      <c r="L21" s="16"/>
      <c r="M21" s="16"/>
      <c r="N21" s="16"/>
      <c r="O21" s="16"/>
      <c r="P21" s="16"/>
      <c r="Q21" s="16"/>
      <c r="R21" s="16"/>
      <c r="S21" s="17">
        <f t="shared" ca="1" si="0"/>
        <v>7</v>
      </c>
      <c r="T21" s="29"/>
      <c r="U21" s="29"/>
      <c r="V21" s="2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</row>
    <row r="22" spans="1:81" s="44" customFormat="1" ht="35.1" customHeight="1" x14ac:dyDescent="0.25">
      <c r="A22" s="80" t="s">
        <v>213</v>
      </c>
      <c r="B22" s="16" t="s">
        <v>3</v>
      </c>
      <c r="C22" s="16"/>
      <c r="D22" s="16">
        <v>2</v>
      </c>
      <c r="E22" s="16"/>
      <c r="F22" s="16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16"/>
      <c r="S22" s="17">
        <f t="shared" ca="1" si="0"/>
        <v>2</v>
      </c>
      <c r="T22" s="29"/>
      <c r="U22" s="29"/>
      <c r="V22" s="2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</row>
    <row r="23" spans="1:81" s="44" customFormat="1" ht="35.1" customHeight="1" x14ac:dyDescent="0.25">
      <c r="A23" s="80" t="s">
        <v>214</v>
      </c>
      <c r="B23" s="16" t="s">
        <v>3</v>
      </c>
      <c r="C23" s="16"/>
      <c r="D23" s="16">
        <v>2</v>
      </c>
      <c r="E23" s="16"/>
      <c r="F23" s="16"/>
      <c r="G23" s="16"/>
      <c r="H23" s="16"/>
      <c r="I23" s="16"/>
      <c r="J23" s="16"/>
      <c r="K23" s="16">
        <v>5</v>
      </c>
      <c r="L23" s="16"/>
      <c r="M23" s="16"/>
      <c r="N23" s="16"/>
      <c r="O23" s="16"/>
      <c r="P23" s="16"/>
      <c r="Q23" s="16"/>
      <c r="R23" s="16"/>
      <c r="S23" s="17">
        <f t="shared" ca="1" si="0"/>
        <v>7</v>
      </c>
      <c r="T23" s="29"/>
      <c r="U23" s="29"/>
      <c r="V23" s="2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</row>
    <row r="24" spans="1:81" s="44" customFormat="1" ht="35.1" customHeight="1" x14ac:dyDescent="0.25">
      <c r="A24" s="80" t="s">
        <v>215</v>
      </c>
      <c r="B24" s="16" t="s">
        <v>3</v>
      </c>
      <c r="C24" s="16"/>
      <c r="D24" s="16"/>
      <c r="E24" s="16"/>
      <c r="F24" s="16"/>
      <c r="G24" s="16"/>
      <c r="H24" s="16"/>
      <c r="I24" s="16"/>
      <c r="J24" s="16"/>
      <c r="K24" s="16">
        <v>5</v>
      </c>
      <c r="L24" s="16"/>
      <c r="M24" s="16"/>
      <c r="N24" s="16"/>
      <c r="O24" s="16"/>
      <c r="P24" s="16"/>
      <c r="Q24" s="16"/>
      <c r="R24" s="16"/>
      <c r="S24" s="17">
        <f t="shared" ca="1" si="0"/>
        <v>5</v>
      </c>
      <c r="T24" s="29"/>
      <c r="U24" s="29"/>
      <c r="V24" s="2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</row>
    <row r="25" spans="1:81" s="44" customFormat="1" ht="35.1" customHeight="1" x14ac:dyDescent="0.25">
      <c r="A25" s="80" t="s">
        <v>216</v>
      </c>
      <c r="B25" s="16" t="s">
        <v>3</v>
      </c>
      <c r="C25" s="16"/>
      <c r="D25" s="16"/>
      <c r="E25" s="16"/>
      <c r="F25" s="16"/>
      <c r="G25" s="16"/>
      <c r="H25" s="16"/>
      <c r="I25" s="16"/>
      <c r="J25" s="16"/>
      <c r="K25" s="16">
        <v>5</v>
      </c>
      <c r="L25" s="16"/>
      <c r="M25" s="16"/>
      <c r="N25" s="16"/>
      <c r="O25" s="16"/>
      <c r="P25" s="16"/>
      <c r="Q25" s="16"/>
      <c r="R25" s="16"/>
      <c r="S25" s="17">
        <f t="shared" ca="1" si="0"/>
        <v>5</v>
      </c>
      <c r="T25" s="29"/>
      <c r="U25" s="29"/>
      <c r="V25" s="2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1" s="44" customFormat="1" ht="35.1" customHeight="1" x14ac:dyDescent="0.25">
      <c r="A26" s="80" t="s">
        <v>217</v>
      </c>
      <c r="B26" s="16" t="s">
        <v>3</v>
      </c>
      <c r="C26" s="16"/>
      <c r="D26" s="16">
        <v>2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>
        <f t="shared" ca="1" si="0"/>
        <v>2</v>
      </c>
      <c r="T26" s="29"/>
      <c r="U26" s="29"/>
      <c r="V26" s="2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1" s="44" customFormat="1" ht="35.1" customHeight="1" x14ac:dyDescent="0.25">
      <c r="A27" s="80" t="s">
        <v>218</v>
      </c>
      <c r="B27" s="16" t="s">
        <v>3</v>
      </c>
      <c r="C27" s="16"/>
      <c r="D27" s="16"/>
      <c r="E27" s="16"/>
      <c r="F27" s="16"/>
      <c r="G27" s="16"/>
      <c r="H27" s="16"/>
      <c r="I27" s="16"/>
      <c r="J27" s="16"/>
      <c r="K27" s="16">
        <v>5</v>
      </c>
      <c r="L27" s="16"/>
      <c r="M27" s="16"/>
      <c r="N27" s="16"/>
      <c r="O27" s="16"/>
      <c r="P27" s="16"/>
      <c r="Q27" s="16"/>
      <c r="R27" s="16"/>
      <c r="S27" s="17">
        <f t="shared" ca="1" si="0"/>
        <v>5</v>
      </c>
      <c r="T27" s="29"/>
      <c r="U27" s="29"/>
      <c r="V27" s="2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1" s="44" customFormat="1" ht="35.1" customHeight="1" x14ac:dyDescent="0.25">
      <c r="A28" s="80" t="s">
        <v>219</v>
      </c>
      <c r="B28" s="16" t="s">
        <v>3</v>
      </c>
      <c r="C28" s="16"/>
      <c r="D28" s="16"/>
      <c r="E28" s="16"/>
      <c r="F28" s="16"/>
      <c r="G28" s="16"/>
      <c r="H28" s="16"/>
      <c r="I28" s="16"/>
      <c r="J28" s="16"/>
      <c r="K28" s="16">
        <v>5</v>
      </c>
      <c r="L28" s="16"/>
      <c r="M28" s="16"/>
      <c r="N28" s="16"/>
      <c r="O28" s="16"/>
      <c r="P28" s="16"/>
      <c r="Q28" s="16"/>
      <c r="R28" s="16"/>
      <c r="S28" s="17">
        <f t="shared" ca="1" si="0"/>
        <v>5</v>
      </c>
      <c r="T28" s="29"/>
      <c r="U28" s="29"/>
      <c r="V28" s="2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1" s="44" customFormat="1" ht="35.1" customHeight="1" x14ac:dyDescent="0.25">
      <c r="A29" s="80" t="s">
        <v>220</v>
      </c>
      <c r="B29" s="16" t="s">
        <v>3</v>
      </c>
      <c r="C29" s="16"/>
      <c r="D29" s="16">
        <v>2</v>
      </c>
      <c r="E29" s="16"/>
      <c r="F29" s="16"/>
      <c r="G29" s="16"/>
      <c r="H29" s="16"/>
      <c r="I29" s="16"/>
      <c r="J29" s="16"/>
      <c r="K29" s="16">
        <v>5</v>
      </c>
      <c r="L29" s="16"/>
      <c r="M29" s="16"/>
      <c r="N29" s="16"/>
      <c r="O29" s="16"/>
      <c r="P29" s="16">
        <v>2</v>
      </c>
      <c r="Q29" s="16"/>
      <c r="R29" s="16"/>
      <c r="S29" s="17">
        <f t="shared" ca="1" si="0"/>
        <v>9</v>
      </c>
      <c r="T29" s="29"/>
      <c r="U29" s="29"/>
      <c r="V29" s="2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1" s="44" customFormat="1" ht="35.1" customHeight="1" x14ac:dyDescent="0.25">
      <c r="A30" s="80" t="s">
        <v>221</v>
      </c>
      <c r="B30" s="16" t="s">
        <v>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>
        <f t="shared" ca="1" si="0"/>
        <v>0</v>
      </c>
      <c r="T30" s="29"/>
      <c r="U30" s="29"/>
      <c r="V30" s="2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1" s="44" customFormat="1" ht="35.1" customHeight="1" x14ac:dyDescent="0.25">
      <c r="A31" s="80" t="s">
        <v>222</v>
      </c>
      <c r="B31" s="16" t="s">
        <v>3</v>
      </c>
      <c r="C31" s="16"/>
      <c r="D31" s="16"/>
      <c r="E31" s="16"/>
      <c r="F31" s="16"/>
      <c r="G31" s="16"/>
      <c r="H31" s="16"/>
      <c r="I31" s="16"/>
      <c r="J31" s="16"/>
      <c r="K31" s="16">
        <v>5</v>
      </c>
      <c r="L31" s="16"/>
      <c r="M31" s="16"/>
      <c r="N31" s="16"/>
      <c r="O31" s="16"/>
      <c r="P31" s="16">
        <v>2</v>
      </c>
      <c r="Q31" s="16"/>
      <c r="R31" s="16"/>
      <c r="S31" s="17">
        <f t="shared" ca="1" si="0"/>
        <v>7</v>
      </c>
      <c r="T31" s="29"/>
      <c r="U31" s="29"/>
      <c r="V31" s="2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1" s="44" customFormat="1" ht="35.1" customHeight="1" x14ac:dyDescent="0.25">
      <c r="A32" s="80" t="s">
        <v>223</v>
      </c>
      <c r="B32" s="16" t="s">
        <v>3</v>
      </c>
      <c r="C32" s="16"/>
      <c r="D32" s="16">
        <v>2</v>
      </c>
      <c r="E32" s="16"/>
      <c r="F32" s="16"/>
      <c r="G32" s="16"/>
      <c r="H32" s="16"/>
      <c r="I32" s="16"/>
      <c r="J32" s="16"/>
      <c r="K32" s="16">
        <v>5</v>
      </c>
      <c r="L32" s="16"/>
      <c r="M32" s="16"/>
      <c r="N32" s="16"/>
      <c r="O32" s="16"/>
      <c r="P32" s="16"/>
      <c r="Q32" s="16"/>
      <c r="R32" s="16"/>
      <c r="S32" s="17">
        <f t="shared" ca="1" si="0"/>
        <v>7</v>
      </c>
      <c r="T32" s="29"/>
      <c r="U32" s="29"/>
      <c r="V32" s="2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44" customFormat="1" ht="35.1" customHeight="1" x14ac:dyDescent="0.25">
      <c r="A33" s="80" t="s">
        <v>224</v>
      </c>
      <c r="B33" s="16" t="s">
        <v>3</v>
      </c>
      <c r="C33" s="16">
        <v>1</v>
      </c>
      <c r="D33" s="16">
        <v>2</v>
      </c>
      <c r="E33" s="16"/>
      <c r="F33" s="16"/>
      <c r="G33" s="16"/>
      <c r="H33" s="16"/>
      <c r="I33" s="16"/>
      <c r="J33" s="16"/>
      <c r="K33" s="16">
        <v>5</v>
      </c>
      <c r="L33" s="16"/>
      <c r="M33" s="16">
        <v>4</v>
      </c>
      <c r="N33" s="16"/>
      <c r="O33" s="16"/>
      <c r="P33" s="16"/>
      <c r="Q33" s="16"/>
      <c r="R33" s="16"/>
      <c r="S33" s="17">
        <f t="shared" ca="1" si="0"/>
        <v>12</v>
      </c>
      <c r="T33" s="29"/>
      <c r="U33" s="29"/>
      <c r="V33" s="2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44" customFormat="1" ht="35.1" customHeight="1" x14ac:dyDescent="0.25">
      <c r="A34" s="80" t="s">
        <v>225</v>
      </c>
      <c r="B34" s="16" t="s">
        <v>3</v>
      </c>
      <c r="C34" s="16" t="s">
        <v>181</v>
      </c>
      <c r="D34" s="16">
        <v>2</v>
      </c>
      <c r="E34" s="16"/>
      <c r="F34" s="16"/>
      <c r="G34" s="16"/>
      <c r="H34" s="16"/>
      <c r="I34" s="16"/>
      <c r="J34" s="16"/>
      <c r="K34" s="16">
        <v>4</v>
      </c>
      <c r="L34" s="16"/>
      <c r="M34" s="16"/>
      <c r="N34" s="16"/>
      <c r="O34" s="16"/>
      <c r="P34" s="16"/>
      <c r="Q34" s="16"/>
      <c r="R34" s="16"/>
      <c r="S34" s="17">
        <f t="shared" ca="1" si="0"/>
        <v>6</v>
      </c>
      <c r="T34" s="29"/>
      <c r="U34" s="29"/>
      <c r="V34" s="2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44" customFormat="1" ht="35.1" customHeight="1" x14ac:dyDescent="0.25">
      <c r="A35" s="80" t="s">
        <v>226</v>
      </c>
      <c r="B35" s="16" t="s">
        <v>3</v>
      </c>
      <c r="C35" s="16"/>
      <c r="D35" s="16">
        <v>2</v>
      </c>
      <c r="E35" s="16"/>
      <c r="F35" s="16"/>
      <c r="G35" s="16"/>
      <c r="H35" s="16"/>
      <c r="I35" s="16"/>
      <c r="J35" s="16"/>
      <c r="K35" s="16">
        <v>5</v>
      </c>
      <c r="L35" s="16"/>
      <c r="M35" s="16"/>
      <c r="N35" s="16"/>
      <c r="O35" s="16"/>
      <c r="P35" s="16"/>
      <c r="Q35" s="16"/>
      <c r="R35" s="16"/>
      <c r="S35" s="17">
        <f t="shared" ca="1" si="0"/>
        <v>7</v>
      </c>
      <c r="T35" s="29"/>
      <c r="U35" s="29"/>
      <c r="V35" s="2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</row>
    <row r="36" spans="1:81" s="44" customFormat="1" ht="35.1" customHeight="1" x14ac:dyDescent="0.25">
      <c r="A36" s="43" t="s">
        <v>170</v>
      </c>
      <c r="B36" s="16" t="s">
        <v>178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>
        <f t="shared" ca="1" si="0"/>
        <v>0</v>
      </c>
      <c r="T36" s="29"/>
      <c r="U36" s="29"/>
      <c r="V36" s="2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</row>
    <row r="37" spans="1:81" s="44" customFormat="1" ht="35.1" customHeight="1" x14ac:dyDescent="0.25">
      <c r="A37" s="43" t="s">
        <v>170</v>
      </c>
      <c r="B37" s="16" t="s">
        <v>178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>
        <f t="shared" ca="1" si="0"/>
        <v>0</v>
      </c>
      <c r="T37" s="29"/>
      <c r="U37" s="29"/>
      <c r="V37" s="2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</row>
    <row r="38" spans="1:81" s="44" customFormat="1" ht="35.1" customHeight="1" x14ac:dyDescent="0.25">
      <c r="A38" s="43" t="s">
        <v>170</v>
      </c>
      <c r="B38" s="16" t="s">
        <v>178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>
        <f t="shared" ca="1" si="0"/>
        <v>0</v>
      </c>
      <c r="T38" s="29"/>
      <c r="U38" s="29"/>
      <c r="V38" s="2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</row>
    <row r="39" spans="1:81" s="44" customFormat="1" ht="35.1" customHeight="1" outlineLevel="1" x14ac:dyDescent="0.25">
      <c r="A39" s="43" t="s">
        <v>170</v>
      </c>
      <c r="B39" s="16" t="s">
        <v>178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>
        <f t="shared" ca="1" si="0"/>
        <v>0</v>
      </c>
      <c r="T39" s="29"/>
      <c r="U39" s="29"/>
      <c r="V39" s="2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</row>
    <row r="40" spans="1:81" s="44" customFormat="1" ht="35.1" customHeight="1" outlineLevel="1" x14ac:dyDescent="0.25">
      <c r="A40" s="43" t="s">
        <v>170</v>
      </c>
      <c r="B40" s="16" t="s">
        <v>178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>
        <f t="shared" ca="1" si="0"/>
        <v>0</v>
      </c>
      <c r="T40" s="29"/>
      <c r="U40" s="29"/>
      <c r="V40" s="2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</row>
    <row r="41" spans="1:81" s="44" customFormat="1" ht="35.1" customHeight="1" outlineLevel="1" x14ac:dyDescent="0.25">
      <c r="A41" s="43" t="s">
        <v>170</v>
      </c>
      <c r="B41" s="16" t="s">
        <v>178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>
        <f t="shared" ca="1" si="0"/>
        <v>0</v>
      </c>
      <c r="T41" s="29"/>
      <c r="U41" s="29"/>
      <c r="V41" s="2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</row>
    <row r="42" spans="1:81" s="44" customFormat="1" ht="35.1" customHeight="1" outlineLevel="1" x14ac:dyDescent="0.25">
      <c r="A42" s="43" t="s">
        <v>170</v>
      </c>
      <c r="B42" s="16" t="s">
        <v>178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>
        <f t="shared" ca="1" si="0"/>
        <v>0</v>
      </c>
      <c r="T42" s="29"/>
      <c r="U42" s="29"/>
      <c r="V42" s="2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</row>
    <row r="43" spans="1:81" s="44" customFormat="1" ht="34.5" customHeight="1" outlineLevel="1" x14ac:dyDescent="0.25">
      <c r="A43" s="43" t="s">
        <v>170</v>
      </c>
      <c r="B43" s="16" t="s">
        <v>178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>
        <f t="shared" ca="1" si="0"/>
        <v>0</v>
      </c>
      <c r="T43" s="29"/>
      <c r="U43" s="29"/>
      <c r="V43" s="2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</row>
    <row r="44" spans="1:81" s="44" customFormat="1" ht="35.1" customHeight="1" outlineLevel="1" thickBot="1" x14ac:dyDescent="0.3">
      <c r="A44" s="43" t="s">
        <v>170</v>
      </c>
      <c r="B44" s="16" t="s">
        <v>178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17">
        <f t="shared" ca="1" si="0"/>
        <v>0</v>
      </c>
      <c r="T44" s="29"/>
      <c r="U44" s="29"/>
      <c r="V44" s="2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</row>
    <row r="45" spans="1:81" s="44" customFormat="1" ht="35.1" customHeight="1" x14ac:dyDescent="0.25">
      <c r="A45" s="80" t="s">
        <v>228</v>
      </c>
      <c r="B45" s="16" t="s">
        <v>4</v>
      </c>
      <c r="C45" s="16"/>
      <c r="D45" s="16">
        <v>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>
        <v>2</v>
      </c>
      <c r="Q45" s="16"/>
      <c r="R45" s="16"/>
      <c r="S45" s="17">
        <f t="shared" ca="1" si="0"/>
        <v>4</v>
      </c>
      <c r="T45" s="29"/>
      <c r="U45" s="29"/>
      <c r="V45" s="2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</row>
    <row r="46" spans="1:81" s="44" customFormat="1" ht="35.1" customHeight="1" x14ac:dyDescent="0.25">
      <c r="A46" s="80" t="s">
        <v>229</v>
      </c>
      <c r="B46" s="16" t="s">
        <v>4</v>
      </c>
      <c r="C46" s="16"/>
      <c r="D46" s="16"/>
      <c r="E46" s="16"/>
      <c r="F46" s="16"/>
      <c r="G46" s="16"/>
      <c r="H46" s="16"/>
      <c r="I46" s="16"/>
      <c r="J46" s="16"/>
      <c r="K46" s="16">
        <v>5</v>
      </c>
      <c r="L46" s="16"/>
      <c r="M46" s="16"/>
      <c r="N46" s="16"/>
      <c r="O46" s="16"/>
      <c r="P46" s="16"/>
      <c r="Q46" s="16"/>
      <c r="R46" s="16"/>
      <c r="S46" s="17">
        <f t="shared" ca="1" si="0"/>
        <v>5</v>
      </c>
      <c r="T46" s="29"/>
      <c r="U46" s="29"/>
      <c r="V46" s="2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</row>
    <row r="47" spans="1:81" s="45" customFormat="1" ht="35.1" customHeight="1" x14ac:dyDescent="0.25">
      <c r="A47" s="80" t="s">
        <v>230</v>
      </c>
      <c r="B47" s="16" t="s">
        <v>4</v>
      </c>
      <c r="C47" s="16"/>
      <c r="D47" s="16">
        <v>2</v>
      </c>
      <c r="E47" s="16"/>
      <c r="F47" s="16"/>
      <c r="G47" s="16"/>
      <c r="H47" s="16"/>
      <c r="I47" s="16"/>
      <c r="J47" s="16"/>
      <c r="K47" s="16">
        <v>0</v>
      </c>
      <c r="L47" s="16"/>
      <c r="M47" s="16"/>
      <c r="N47" s="16"/>
      <c r="O47" s="16"/>
      <c r="P47" s="16">
        <v>2</v>
      </c>
      <c r="Q47" s="16"/>
      <c r="R47" s="16"/>
      <c r="S47" s="17">
        <f t="shared" ref="S47:S69" ca="1" si="1">SUMIF(C47:R47,"&gt;0",C47:P47)</f>
        <v>4</v>
      </c>
      <c r="T47" s="30"/>
      <c r="U47" s="30"/>
      <c r="V47" s="2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</row>
    <row r="48" spans="1:81" s="45" customFormat="1" ht="35.1" customHeight="1" x14ac:dyDescent="0.25">
      <c r="A48" s="80" t="s">
        <v>231</v>
      </c>
      <c r="B48" s="16" t="s">
        <v>4</v>
      </c>
      <c r="C48" s="16"/>
      <c r="D48" s="16"/>
      <c r="E48" s="16"/>
      <c r="F48" s="16"/>
      <c r="G48" s="16"/>
      <c r="H48" s="16"/>
      <c r="I48" s="16"/>
      <c r="J48" s="16"/>
      <c r="K48" s="16">
        <v>5</v>
      </c>
      <c r="L48" s="16"/>
      <c r="M48" s="16"/>
      <c r="N48" s="16"/>
      <c r="O48" s="16"/>
      <c r="P48" s="16"/>
      <c r="Q48" s="16"/>
      <c r="R48" s="16"/>
      <c r="S48" s="17">
        <f t="shared" ca="1" si="1"/>
        <v>5</v>
      </c>
      <c r="T48" s="30"/>
      <c r="U48" s="30"/>
      <c r="V48" s="2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</row>
    <row r="49" spans="1:81" s="45" customFormat="1" ht="35.1" customHeight="1" x14ac:dyDescent="0.25">
      <c r="A49" s="80" t="s">
        <v>232</v>
      </c>
      <c r="B49" s="16" t="s">
        <v>4</v>
      </c>
      <c r="C49" s="16">
        <v>1</v>
      </c>
      <c r="D49" s="16">
        <v>2</v>
      </c>
      <c r="E49" s="16"/>
      <c r="F49" s="16"/>
      <c r="G49" s="16"/>
      <c r="H49" s="16"/>
      <c r="I49" s="16"/>
      <c r="J49" s="16"/>
      <c r="K49" s="16">
        <v>0</v>
      </c>
      <c r="L49" s="16"/>
      <c r="M49" s="16"/>
      <c r="N49" s="16"/>
      <c r="O49" s="16"/>
      <c r="P49" s="16"/>
      <c r="Q49" s="16"/>
      <c r="R49" s="16"/>
      <c r="S49" s="17">
        <f t="shared" ca="1" si="1"/>
        <v>3</v>
      </c>
      <c r="T49" s="30"/>
      <c r="U49" s="30"/>
      <c r="V49" s="2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</row>
    <row r="50" spans="1:81" s="45" customFormat="1" ht="35.1" customHeight="1" x14ac:dyDescent="0.25">
      <c r="A50" s="80" t="s">
        <v>233</v>
      </c>
      <c r="B50" s="16" t="s">
        <v>4</v>
      </c>
      <c r="C50" s="16"/>
      <c r="D50" s="16">
        <v>2</v>
      </c>
      <c r="E50" s="16"/>
      <c r="F50" s="16"/>
      <c r="G50" s="16"/>
      <c r="H50" s="16"/>
      <c r="I50" s="16"/>
      <c r="J50" s="16"/>
      <c r="K50" s="16">
        <v>0</v>
      </c>
      <c r="L50" s="16"/>
      <c r="M50" s="16"/>
      <c r="N50" s="16"/>
      <c r="O50" s="16"/>
      <c r="P50" s="16"/>
      <c r="Q50" s="16"/>
      <c r="R50" s="16"/>
      <c r="S50" s="17">
        <f t="shared" ca="1" si="1"/>
        <v>2</v>
      </c>
      <c r="T50" s="30"/>
      <c r="U50" s="30"/>
      <c r="V50" s="2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</row>
    <row r="51" spans="1:81" s="45" customFormat="1" ht="35.1" customHeight="1" x14ac:dyDescent="0.25">
      <c r="A51" s="80" t="s">
        <v>234</v>
      </c>
      <c r="B51" s="16" t="s">
        <v>4</v>
      </c>
      <c r="C51" s="16">
        <v>1</v>
      </c>
      <c r="D51" s="16">
        <v>2</v>
      </c>
      <c r="E51" s="16"/>
      <c r="F51" s="16"/>
      <c r="G51" s="16"/>
      <c r="H51" s="16"/>
      <c r="I51" s="16"/>
      <c r="J51" s="16"/>
      <c r="K51" s="16">
        <v>0</v>
      </c>
      <c r="L51" s="16"/>
      <c r="M51" s="16"/>
      <c r="N51" s="16"/>
      <c r="O51" s="16"/>
      <c r="P51" s="16">
        <v>2</v>
      </c>
      <c r="Q51" s="16"/>
      <c r="R51" s="16"/>
      <c r="S51" s="17">
        <f t="shared" ca="1" si="1"/>
        <v>5</v>
      </c>
      <c r="T51" s="30"/>
      <c r="U51" s="30"/>
      <c r="V51" s="2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</row>
    <row r="52" spans="1:81" s="45" customFormat="1" ht="35.1" customHeight="1" x14ac:dyDescent="0.25">
      <c r="A52" s="80" t="s">
        <v>235</v>
      </c>
      <c r="B52" s="16" t="s">
        <v>4</v>
      </c>
      <c r="C52" s="16">
        <v>1</v>
      </c>
      <c r="D52" s="16">
        <v>2</v>
      </c>
      <c r="E52" s="16"/>
      <c r="F52" s="16"/>
      <c r="G52" s="16"/>
      <c r="H52" s="16"/>
      <c r="I52" s="16"/>
      <c r="J52" s="16"/>
      <c r="K52" s="16">
        <v>5</v>
      </c>
      <c r="L52" s="16"/>
      <c r="M52" s="16"/>
      <c r="N52" s="16"/>
      <c r="O52" s="16"/>
      <c r="P52" s="16"/>
      <c r="Q52" s="16"/>
      <c r="R52" s="16"/>
      <c r="S52" s="17">
        <f t="shared" ca="1" si="1"/>
        <v>8</v>
      </c>
      <c r="T52" s="30"/>
      <c r="U52" s="30"/>
      <c r="V52" s="2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</row>
    <row r="53" spans="1:81" s="44" customFormat="1" ht="35.1" customHeight="1" x14ac:dyDescent="0.25">
      <c r="A53" s="80" t="s">
        <v>236</v>
      </c>
      <c r="B53" s="16" t="s">
        <v>4</v>
      </c>
      <c r="C53" s="16"/>
      <c r="D53" s="16"/>
      <c r="E53" s="16"/>
      <c r="F53" s="16"/>
      <c r="G53" s="16"/>
      <c r="H53" s="16"/>
      <c r="I53" s="16"/>
      <c r="J53" s="16"/>
      <c r="K53" s="16">
        <v>0</v>
      </c>
      <c r="L53" s="16"/>
      <c r="M53" s="16"/>
      <c r="N53" s="16"/>
      <c r="O53" s="16"/>
      <c r="P53" s="16"/>
      <c r="Q53" s="16"/>
      <c r="R53" s="16"/>
      <c r="S53" s="17">
        <f ca="1">SUMIF(C53:R53,"&gt;0",C53:P53)</f>
        <v>0</v>
      </c>
      <c r="T53" s="29"/>
      <c r="U53" s="29"/>
      <c r="V53" s="2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</row>
    <row r="54" spans="1:81" s="45" customFormat="1" ht="35.1" customHeight="1" x14ac:dyDescent="0.25">
      <c r="A54" s="80" t="s">
        <v>237</v>
      </c>
      <c r="B54" s="16" t="s">
        <v>4</v>
      </c>
      <c r="C54" s="16"/>
      <c r="D54" s="16"/>
      <c r="E54" s="16"/>
      <c r="F54" s="16"/>
      <c r="G54" s="16"/>
      <c r="H54" s="16"/>
      <c r="I54" s="16"/>
      <c r="J54" s="16"/>
      <c r="K54" s="16">
        <v>0</v>
      </c>
      <c r="L54" s="16"/>
      <c r="M54" s="16"/>
      <c r="N54" s="16"/>
      <c r="O54" s="16"/>
      <c r="P54" s="16"/>
      <c r="Q54" s="16"/>
      <c r="R54" s="16"/>
      <c r="S54" s="17">
        <f t="shared" ca="1" si="1"/>
        <v>0</v>
      </c>
      <c r="T54" s="30"/>
      <c r="U54" s="30"/>
      <c r="V54" s="2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</row>
    <row r="55" spans="1:81" s="45" customFormat="1" ht="35.1" customHeight="1" x14ac:dyDescent="0.25">
      <c r="A55" s="80" t="s">
        <v>238</v>
      </c>
      <c r="B55" s="16" t="s">
        <v>4</v>
      </c>
      <c r="C55" s="16"/>
      <c r="D55" s="16"/>
      <c r="E55" s="16"/>
      <c r="F55" s="16"/>
      <c r="G55" s="16"/>
      <c r="H55" s="16"/>
      <c r="I55" s="16"/>
      <c r="J55" s="16"/>
      <c r="K55" s="16">
        <v>0</v>
      </c>
      <c r="L55" s="16"/>
      <c r="M55" s="16"/>
      <c r="N55" s="16"/>
      <c r="O55" s="16"/>
      <c r="P55" s="16"/>
      <c r="Q55" s="16"/>
      <c r="R55" s="16"/>
      <c r="S55" s="17">
        <f t="shared" ca="1" si="1"/>
        <v>0</v>
      </c>
      <c r="T55" s="30"/>
      <c r="U55" s="30"/>
      <c r="V55" s="2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</row>
    <row r="56" spans="1:81" s="45" customFormat="1" ht="35.1" customHeight="1" x14ac:dyDescent="0.25">
      <c r="A56" s="80" t="s">
        <v>239</v>
      </c>
      <c r="B56" s="16" t="s">
        <v>4</v>
      </c>
      <c r="C56" s="16"/>
      <c r="D56" s="16"/>
      <c r="E56" s="16"/>
      <c r="F56" s="16"/>
      <c r="G56" s="16"/>
      <c r="H56" s="16"/>
      <c r="I56" s="16"/>
      <c r="J56" s="16"/>
      <c r="K56" s="16">
        <v>0</v>
      </c>
      <c r="L56" s="16"/>
      <c r="M56" s="16"/>
      <c r="N56" s="16"/>
      <c r="O56" s="16"/>
      <c r="P56" s="16"/>
      <c r="Q56" s="16"/>
      <c r="R56" s="16"/>
      <c r="S56" s="17">
        <f t="shared" ca="1" si="1"/>
        <v>0</v>
      </c>
      <c r="T56" s="30"/>
      <c r="U56" s="30"/>
      <c r="V56" s="2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</row>
    <row r="57" spans="1:81" s="45" customFormat="1" ht="35.1" customHeight="1" x14ac:dyDescent="0.25">
      <c r="A57" s="80" t="s">
        <v>240</v>
      </c>
      <c r="B57" s="16" t="s">
        <v>4</v>
      </c>
      <c r="C57" s="16">
        <v>1</v>
      </c>
      <c r="D57" s="16">
        <v>2</v>
      </c>
      <c r="E57" s="16"/>
      <c r="F57" s="16"/>
      <c r="G57" s="16"/>
      <c r="H57" s="16"/>
      <c r="I57" s="16"/>
      <c r="J57" s="16"/>
      <c r="K57" s="16">
        <v>5</v>
      </c>
      <c r="L57" s="16"/>
      <c r="M57" s="16"/>
      <c r="N57" s="16"/>
      <c r="O57" s="16"/>
      <c r="P57" s="16">
        <v>2</v>
      </c>
      <c r="Q57" s="16"/>
      <c r="R57" s="16"/>
      <c r="S57" s="17">
        <f t="shared" ca="1" si="1"/>
        <v>10</v>
      </c>
      <c r="T57" s="30"/>
      <c r="U57" s="30"/>
      <c r="V57" s="2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</row>
    <row r="58" spans="1:81" s="45" customFormat="1" ht="35.1" customHeight="1" x14ac:dyDescent="0.25">
      <c r="A58" s="80" t="s">
        <v>241</v>
      </c>
      <c r="B58" s="16" t="s">
        <v>4</v>
      </c>
      <c r="C58" s="16">
        <v>1</v>
      </c>
      <c r="D58" s="16">
        <v>1</v>
      </c>
      <c r="E58" s="16"/>
      <c r="F58" s="16"/>
      <c r="G58" s="16"/>
      <c r="H58" s="16"/>
      <c r="I58" s="16"/>
      <c r="J58" s="16"/>
      <c r="K58" s="16">
        <v>0</v>
      </c>
      <c r="L58" s="16"/>
      <c r="M58" s="16"/>
      <c r="N58" s="16"/>
      <c r="O58" s="16"/>
      <c r="P58" s="16"/>
      <c r="Q58" s="16"/>
      <c r="R58" s="16"/>
      <c r="S58" s="17">
        <f t="shared" ca="1" si="1"/>
        <v>2</v>
      </c>
      <c r="T58" s="30"/>
      <c r="U58" s="30"/>
      <c r="V58" s="2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</row>
    <row r="59" spans="1:81" s="45" customFormat="1" ht="35.1" customHeight="1" x14ac:dyDescent="0.25">
      <c r="A59" s="80" t="s">
        <v>242</v>
      </c>
      <c r="B59" s="16" t="s">
        <v>4</v>
      </c>
      <c r="C59" s="16" t="s">
        <v>181</v>
      </c>
      <c r="D59" s="16"/>
      <c r="E59" s="16"/>
      <c r="F59" s="16"/>
      <c r="G59" s="16"/>
      <c r="H59" s="16"/>
      <c r="I59" s="16"/>
      <c r="J59" s="16"/>
      <c r="K59" s="16">
        <v>0</v>
      </c>
      <c r="L59" s="16"/>
      <c r="M59" s="16"/>
      <c r="N59" s="16"/>
      <c r="O59" s="16"/>
      <c r="P59" s="16"/>
      <c r="Q59" s="16"/>
      <c r="R59" s="16"/>
      <c r="S59" s="17">
        <f t="shared" ca="1" si="1"/>
        <v>0</v>
      </c>
      <c r="T59" s="30"/>
      <c r="U59" s="30"/>
      <c r="V59" s="2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</row>
    <row r="60" spans="1:81" s="45" customFormat="1" ht="35.1" customHeight="1" x14ac:dyDescent="0.25">
      <c r="A60" s="80" t="s">
        <v>243</v>
      </c>
      <c r="B60" s="16" t="s">
        <v>4</v>
      </c>
      <c r="C60" s="16"/>
      <c r="D60" s="16"/>
      <c r="E60" s="16"/>
      <c r="F60" s="16"/>
      <c r="G60" s="16"/>
      <c r="H60" s="16"/>
      <c r="I60" s="16"/>
      <c r="J60" s="16"/>
      <c r="K60" s="16">
        <v>0</v>
      </c>
      <c r="L60" s="16"/>
      <c r="M60" s="16"/>
      <c r="N60" s="16"/>
      <c r="O60" s="16"/>
      <c r="P60" s="16"/>
      <c r="Q60" s="16"/>
      <c r="R60" s="16"/>
      <c r="S60" s="17">
        <f t="shared" ca="1" si="1"/>
        <v>0</v>
      </c>
      <c r="T60" s="30"/>
      <c r="U60" s="30"/>
      <c r="V60" s="2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</row>
    <row r="61" spans="1:81" s="45" customFormat="1" ht="35.1" customHeight="1" x14ac:dyDescent="0.25">
      <c r="A61" s="80" t="s">
        <v>244</v>
      </c>
      <c r="B61" s="16" t="s">
        <v>4</v>
      </c>
      <c r="C61" s="16" t="s">
        <v>181</v>
      </c>
      <c r="D61" s="16"/>
      <c r="E61" s="16"/>
      <c r="F61" s="16"/>
      <c r="G61" s="16"/>
      <c r="H61" s="16"/>
      <c r="I61" s="16"/>
      <c r="J61" s="16"/>
      <c r="K61" s="16">
        <v>5</v>
      </c>
      <c r="L61" s="16"/>
      <c r="M61" s="16"/>
      <c r="N61" s="16"/>
      <c r="O61" s="16"/>
      <c r="P61" s="16">
        <v>2</v>
      </c>
      <c r="Q61" s="16"/>
      <c r="R61" s="16"/>
      <c r="S61" s="17">
        <f t="shared" ca="1" si="1"/>
        <v>7</v>
      </c>
      <c r="T61" s="30"/>
      <c r="U61" s="30"/>
      <c r="V61" s="2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</row>
    <row r="62" spans="1:81" s="45" customFormat="1" ht="35.1" customHeight="1" x14ac:dyDescent="0.25">
      <c r="A62" s="80" t="s">
        <v>245</v>
      </c>
      <c r="B62" s="16" t="s">
        <v>4</v>
      </c>
      <c r="C62" s="16" t="s">
        <v>182</v>
      </c>
      <c r="D62" s="16"/>
      <c r="E62" s="16"/>
      <c r="F62" s="16"/>
      <c r="G62" s="16"/>
      <c r="H62" s="16"/>
      <c r="I62" s="16"/>
      <c r="J62" s="16"/>
      <c r="K62" s="16">
        <v>5</v>
      </c>
      <c r="L62" s="16"/>
      <c r="M62" s="16"/>
      <c r="N62" s="16"/>
      <c r="O62" s="16"/>
      <c r="P62" s="16">
        <v>2</v>
      </c>
      <c r="Q62" s="16"/>
      <c r="R62" s="16"/>
      <c r="S62" s="17">
        <f t="shared" ca="1" si="1"/>
        <v>7</v>
      </c>
      <c r="T62" s="30"/>
      <c r="U62" s="30"/>
      <c r="V62" s="2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</row>
    <row r="63" spans="1:81" s="45" customFormat="1" ht="35.1" customHeight="1" x14ac:dyDescent="0.25">
      <c r="A63" s="80" t="s">
        <v>246</v>
      </c>
      <c r="B63" s="16" t="s">
        <v>4</v>
      </c>
      <c r="C63" s="16"/>
      <c r="D63" s="16"/>
      <c r="E63" s="16"/>
      <c r="F63" s="16"/>
      <c r="G63" s="16"/>
      <c r="H63" s="16"/>
      <c r="I63" s="16"/>
      <c r="J63" s="16"/>
      <c r="K63" s="16">
        <v>0</v>
      </c>
      <c r="L63" s="16"/>
      <c r="M63" s="16"/>
      <c r="N63" s="16"/>
      <c r="O63" s="16"/>
      <c r="P63" s="16"/>
      <c r="Q63" s="16"/>
      <c r="R63" s="16"/>
      <c r="S63" s="17">
        <f t="shared" ca="1" si="1"/>
        <v>0</v>
      </c>
      <c r="T63" s="30"/>
      <c r="U63" s="30"/>
      <c r="V63" s="2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</row>
    <row r="64" spans="1:81" s="45" customFormat="1" ht="35.1" customHeight="1" x14ac:dyDescent="0.25">
      <c r="A64" s="80" t="s">
        <v>247</v>
      </c>
      <c r="B64" s="16" t="s">
        <v>4</v>
      </c>
      <c r="C64" s="16" t="s">
        <v>182</v>
      </c>
      <c r="D64" s="16">
        <v>2</v>
      </c>
      <c r="E64" s="16"/>
      <c r="F64" s="16"/>
      <c r="G64" s="16"/>
      <c r="H64" s="16"/>
      <c r="I64" s="16"/>
      <c r="J64" s="16"/>
      <c r="K64" s="16">
        <v>5</v>
      </c>
      <c r="L64" s="16"/>
      <c r="M64" s="16"/>
      <c r="N64" s="16"/>
      <c r="O64" s="16"/>
      <c r="P64" s="16">
        <v>2</v>
      </c>
      <c r="Q64" s="16"/>
      <c r="R64" s="16"/>
      <c r="S64" s="17">
        <f t="shared" ca="1" si="1"/>
        <v>9</v>
      </c>
      <c r="T64" s="30"/>
      <c r="U64" s="30"/>
      <c r="V64" s="2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</row>
    <row r="65" spans="1:81" s="45" customFormat="1" ht="35.1" customHeight="1" x14ac:dyDescent="0.25">
      <c r="A65" s="80" t="s">
        <v>248</v>
      </c>
      <c r="B65" s="16" t="s">
        <v>4</v>
      </c>
      <c r="C65" s="16"/>
      <c r="D65" s="16">
        <v>2</v>
      </c>
      <c r="E65" s="16"/>
      <c r="F65" s="16"/>
      <c r="G65" s="16"/>
      <c r="H65" s="16"/>
      <c r="I65" s="16"/>
      <c r="J65" s="16">
        <v>6</v>
      </c>
      <c r="K65" s="16">
        <v>5</v>
      </c>
      <c r="L65" s="16"/>
      <c r="M65" s="16">
        <v>6</v>
      </c>
      <c r="N65" s="16"/>
      <c r="O65" s="16"/>
      <c r="P65" s="16">
        <v>1</v>
      </c>
      <c r="Q65" s="16"/>
      <c r="R65" s="16"/>
      <c r="S65" s="17">
        <f t="shared" ca="1" si="1"/>
        <v>20</v>
      </c>
      <c r="T65" s="30"/>
      <c r="U65" s="30"/>
      <c r="V65" s="2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</row>
    <row r="66" spans="1:81" s="45" customFormat="1" ht="35.1" customHeight="1" x14ac:dyDescent="0.25">
      <c r="A66" s="80" t="s">
        <v>249</v>
      </c>
      <c r="B66" s="16" t="s">
        <v>4</v>
      </c>
      <c r="C66" s="16"/>
      <c r="D66" s="16">
        <v>2</v>
      </c>
      <c r="E66" s="16"/>
      <c r="F66" s="16"/>
      <c r="G66" s="16"/>
      <c r="H66" s="16"/>
      <c r="I66" s="16"/>
      <c r="J66" s="16"/>
      <c r="K66" s="16">
        <v>5</v>
      </c>
      <c r="L66" s="16"/>
      <c r="M66" s="16"/>
      <c r="N66" s="16"/>
      <c r="O66" s="16"/>
      <c r="P66" s="16">
        <v>2</v>
      </c>
      <c r="Q66" s="16"/>
      <c r="R66" s="16"/>
      <c r="S66" s="17">
        <f t="shared" ca="1" si="1"/>
        <v>9</v>
      </c>
      <c r="T66" s="30"/>
      <c r="U66" s="30"/>
      <c r="V66" s="2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</row>
    <row r="67" spans="1:81" s="45" customFormat="1" ht="35.1" customHeight="1" x14ac:dyDescent="0.25">
      <c r="A67" s="80" t="s">
        <v>179</v>
      </c>
      <c r="B67" s="16" t="s">
        <v>180</v>
      </c>
      <c r="C67" s="16"/>
      <c r="D67" s="16">
        <v>2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>
        <f t="shared" ca="1" si="1"/>
        <v>2</v>
      </c>
      <c r="T67" s="30"/>
      <c r="U67" s="30"/>
      <c r="V67" s="2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</row>
    <row r="68" spans="1:81" s="45" customFormat="1" ht="35.1" customHeight="1" x14ac:dyDescent="0.25">
      <c r="A68" s="80" t="s">
        <v>179</v>
      </c>
      <c r="B68" s="16" t="s">
        <v>180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7">
        <f t="shared" ca="1" si="1"/>
        <v>0</v>
      </c>
      <c r="T68" s="30"/>
      <c r="U68" s="30"/>
      <c r="V68" s="2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</row>
    <row r="69" spans="1:81" s="45" customFormat="1" ht="35.1" customHeight="1" x14ac:dyDescent="0.25">
      <c r="A69" s="80" t="s">
        <v>179</v>
      </c>
      <c r="B69" s="16" t="s">
        <v>180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7">
        <f t="shared" ca="1" si="1"/>
        <v>0</v>
      </c>
      <c r="T69" s="30"/>
      <c r="U69" s="30"/>
      <c r="V69" s="2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</row>
    <row r="70" spans="1:81" s="45" customFormat="1" ht="35.1" customHeight="1" x14ac:dyDescent="0.25">
      <c r="A70" s="43" t="s">
        <v>167</v>
      </c>
      <c r="B70" s="16" t="s">
        <v>180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>
        <f t="shared" ref="S70" ca="1" si="2">SUMIF(C70:R70,"&gt;0",C70:P70)</f>
        <v>0</v>
      </c>
      <c r="T70" s="30"/>
      <c r="U70" s="30"/>
      <c r="V70" s="2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</row>
    <row r="71" spans="1:81" s="18" customFormat="1" ht="21" x14ac:dyDescent="0.35">
      <c r="B71" s="19" t="s">
        <v>6</v>
      </c>
      <c r="C71" s="17">
        <f t="shared" ref="C71:R71" si="3">COUNTIF(C$3:C$70,"&gt;0")</f>
        <v>14</v>
      </c>
      <c r="D71" s="17">
        <f t="shared" si="3"/>
        <v>31</v>
      </c>
      <c r="E71" s="17">
        <f t="shared" si="3"/>
        <v>0</v>
      </c>
      <c r="F71" s="17">
        <f t="shared" si="3"/>
        <v>0</v>
      </c>
      <c r="G71" s="17">
        <f t="shared" si="3"/>
        <v>0</v>
      </c>
      <c r="H71" s="17">
        <f t="shared" si="3"/>
        <v>0</v>
      </c>
      <c r="I71" s="17">
        <f t="shared" si="3"/>
        <v>0</v>
      </c>
      <c r="J71" s="17">
        <f t="shared" si="3"/>
        <v>2</v>
      </c>
      <c r="K71" s="17">
        <f t="shared" si="3"/>
        <v>38</v>
      </c>
      <c r="L71" s="17">
        <f t="shared" si="3"/>
        <v>0</v>
      </c>
      <c r="M71" s="17">
        <f t="shared" si="3"/>
        <v>2</v>
      </c>
      <c r="N71" s="17">
        <f t="shared" si="3"/>
        <v>0</v>
      </c>
      <c r="O71" s="17">
        <f t="shared" si="3"/>
        <v>0</v>
      </c>
      <c r="P71" s="17">
        <f t="shared" si="3"/>
        <v>20</v>
      </c>
      <c r="Q71" s="17">
        <f t="shared" si="3"/>
        <v>0</v>
      </c>
      <c r="R71" s="17">
        <f t="shared" si="3"/>
        <v>0</v>
      </c>
      <c r="S71" s="17">
        <f>SUM(C71:R71)</f>
        <v>107</v>
      </c>
      <c r="T71" s="31"/>
      <c r="U71" s="31"/>
      <c r="V71" s="26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</row>
    <row r="72" spans="1:81" s="18" customFormat="1" ht="42" x14ac:dyDescent="0.35">
      <c r="B72" s="19" t="s">
        <v>137</v>
      </c>
      <c r="C72" s="17">
        <f t="shared" ref="C72:R72" si="4">MAX(C3:C70)</f>
        <v>1</v>
      </c>
      <c r="D72" s="17">
        <f t="shared" si="4"/>
        <v>2</v>
      </c>
      <c r="E72" s="17">
        <f t="shared" si="4"/>
        <v>0</v>
      </c>
      <c r="F72" s="17">
        <f t="shared" si="4"/>
        <v>0</v>
      </c>
      <c r="G72" s="17">
        <f t="shared" si="4"/>
        <v>0</v>
      </c>
      <c r="H72" s="17">
        <f t="shared" si="4"/>
        <v>0</v>
      </c>
      <c r="I72" s="17">
        <f t="shared" si="4"/>
        <v>0</v>
      </c>
      <c r="J72" s="17">
        <f t="shared" si="4"/>
        <v>6</v>
      </c>
      <c r="K72" s="17">
        <f t="shared" si="4"/>
        <v>5</v>
      </c>
      <c r="L72" s="17">
        <f t="shared" si="4"/>
        <v>0</v>
      </c>
      <c r="M72" s="17">
        <f t="shared" si="4"/>
        <v>6</v>
      </c>
      <c r="N72" s="17">
        <f t="shared" si="4"/>
        <v>0</v>
      </c>
      <c r="O72" s="17">
        <f t="shared" si="4"/>
        <v>0</v>
      </c>
      <c r="P72" s="17">
        <f t="shared" si="4"/>
        <v>2</v>
      </c>
      <c r="Q72" s="17">
        <f t="shared" si="4"/>
        <v>0</v>
      </c>
      <c r="R72" s="17">
        <f t="shared" si="4"/>
        <v>0</v>
      </c>
      <c r="S72" s="17">
        <f>SUM(C72:R72)</f>
        <v>22</v>
      </c>
      <c r="T72" s="31"/>
      <c r="U72" s="31"/>
      <c r="V72" s="26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</row>
    <row r="73" spans="1:81" s="20" customFormat="1" ht="42" x14ac:dyDescent="0.35">
      <c r="B73" s="21" t="s">
        <v>136</v>
      </c>
      <c r="C73" s="22">
        <f t="shared" ref="C73:H73" si="5">SUM(C$3:C$70)</f>
        <v>14</v>
      </c>
      <c r="D73" s="22">
        <f t="shared" si="5"/>
        <v>61</v>
      </c>
      <c r="E73" s="22">
        <f t="shared" si="5"/>
        <v>0</v>
      </c>
      <c r="F73" s="22">
        <f t="shared" si="5"/>
        <v>0</v>
      </c>
      <c r="G73" s="22">
        <f t="shared" si="5"/>
        <v>0</v>
      </c>
      <c r="H73" s="22">
        <f t="shared" si="5"/>
        <v>0</v>
      </c>
      <c r="I73" s="22">
        <f t="shared" ref="I73:R73" si="6">SUM(I$3:I$70)</f>
        <v>0</v>
      </c>
      <c r="J73" s="22">
        <f t="shared" si="6"/>
        <v>10</v>
      </c>
      <c r="K73" s="22">
        <f t="shared" si="6"/>
        <v>188</v>
      </c>
      <c r="L73" s="22">
        <f t="shared" si="6"/>
        <v>0</v>
      </c>
      <c r="M73" s="22">
        <f t="shared" si="6"/>
        <v>10</v>
      </c>
      <c r="N73" s="22">
        <f t="shared" si="6"/>
        <v>0</v>
      </c>
      <c r="O73" s="22">
        <f t="shared" si="6"/>
        <v>0</v>
      </c>
      <c r="P73" s="22">
        <f t="shared" si="6"/>
        <v>38</v>
      </c>
      <c r="Q73" s="22">
        <f t="shared" si="6"/>
        <v>0</v>
      </c>
      <c r="R73" s="22">
        <f t="shared" si="6"/>
        <v>0</v>
      </c>
      <c r="S73" s="22">
        <f>SUM(C73:R73)</f>
        <v>321</v>
      </c>
      <c r="T73" s="31"/>
      <c r="U73" s="31"/>
      <c r="V73" s="27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</row>
  </sheetData>
  <autoFilter ref="A2:CC73" xr:uid="{00000000-0009-0000-0000-000000000000}"/>
  <phoneticPr fontId="21" type="noConversion"/>
  <pageMargins left="0.5" right="0.25" top="0.5" bottom="0.5" header="0.3" footer="0.25"/>
  <pageSetup scale="37" fitToHeight="0" orientation="landscape" r:id="rId1"/>
  <headerFooter>
    <oddFooter>&amp;L&amp;6&amp;Z&amp;F&amp;R&amp;6Printed:  &amp;D</oddFooter>
  </headerFooter>
  <rowBreaks count="1" manualBreakCount="1">
    <brk id="44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DP106"/>
  <sheetViews>
    <sheetView zoomScale="50" zoomScaleNormal="50" workbookViewId="0">
      <pane xSplit="2" ySplit="3" topLeftCell="C85" activePane="bottomRight" state="frozenSplit"/>
      <selection activeCell="Q23" sqref="Q23:Q24"/>
      <selection pane="topRight" activeCell="Q23" sqref="Q23:Q24"/>
      <selection pane="bottomLeft" activeCell="Q23" sqref="Q23:Q24"/>
      <selection pane="bottomRight" activeCell="C4" sqref="C4"/>
    </sheetView>
  </sheetViews>
  <sheetFormatPr defaultRowHeight="15.75" outlineLevelRow="1" x14ac:dyDescent="0.25"/>
  <cols>
    <col min="1" max="1" width="43.28515625" style="5" customWidth="1"/>
    <col min="2" max="12" width="10.7109375" style="5" customWidth="1"/>
    <col min="13" max="14" width="10.7109375" style="5" hidden="1" customWidth="1"/>
    <col min="15" max="16" width="11.7109375" style="5" customWidth="1"/>
    <col min="17" max="18" width="10.7109375" hidden="1" customWidth="1"/>
    <col min="19" max="19" width="11.85546875" style="5" customWidth="1"/>
    <col min="20" max="23" width="9.7109375" hidden="1" customWidth="1"/>
    <col min="24" max="24" width="9.7109375" style="66" customWidth="1"/>
    <col min="25" max="16384" width="9.140625" style="5"/>
  </cols>
  <sheetData>
    <row r="1" spans="1:36" ht="21" x14ac:dyDescent="0.35">
      <c r="B1" s="91" t="s">
        <v>177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  <c r="R1" s="92"/>
      <c r="S1" s="91"/>
      <c r="T1" s="92"/>
      <c r="U1" s="92"/>
      <c r="V1" s="92"/>
      <c r="W1" s="92"/>
      <c r="X1" s="91"/>
    </row>
    <row r="2" spans="1:36" ht="127.5" customHeight="1" x14ac:dyDescent="0.25">
      <c r="A2" s="67">
        <f>SUM(C92:U92)</f>
        <v>518.5</v>
      </c>
      <c r="B2" s="58" t="s">
        <v>1</v>
      </c>
      <c r="C2" s="6" t="s">
        <v>151</v>
      </c>
      <c r="D2" s="76" t="s">
        <v>152</v>
      </c>
      <c r="E2" s="76" t="s">
        <v>268</v>
      </c>
      <c r="F2" s="76" t="s">
        <v>267</v>
      </c>
      <c r="G2" s="76" t="s">
        <v>134</v>
      </c>
      <c r="H2" s="76" t="s">
        <v>135</v>
      </c>
      <c r="I2" s="76" t="s">
        <v>173</v>
      </c>
      <c r="J2" s="76" t="s">
        <v>265</v>
      </c>
      <c r="K2" s="76" t="s">
        <v>173</v>
      </c>
      <c r="L2" s="76" t="s">
        <v>266</v>
      </c>
      <c r="M2" s="76" t="s">
        <v>172</v>
      </c>
      <c r="N2" s="76" t="s">
        <v>156</v>
      </c>
      <c r="O2" s="76" t="s">
        <v>157</v>
      </c>
      <c r="P2" s="76" t="s">
        <v>158</v>
      </c>
      <c r="Q2" s="76" t="s">
        <v>139</v>
      </c>
      <c r="R2" s="76" t="s">
        <v>141</v>
      </c>
      <c r="S2" s="79" t="s">
        <v>142</v>
      </c>
      <c r="T2" s="2"/>
      <c r="U2" s="2"/>
      <c r="V2" s="2"/>
      <c r="W2" s="2"/>
      <c r="X2" s="58" t="s">
        <v>5</v>
      </c>
      <c r="Y2" s="55" t="s">
        <v>171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s="44" customFormat="1" ht="35.1" customHeight="1" x14ac:dyDescent="0.25">
      <c r="A3" s="68" t="s">
        <v>2</v>
      </c>
      <c r="B3" s="69" t="s">
        <v>0</v>
      </c>
      <c r="C3" s="56" t="s">
        <v>270</v>
      </c>
      <c r="D3" s="56" t="s">
        <v>270</v>
      </c>
      <c r="E3" s="56" t="s">
        <v>269</v>
      </c>
      <c r="F3" s="56">
        <v>43554</v>
      </c>
      <c r="G3" s="56">
        <v>43605</v>
      </c>
      <c r="H3" s="56">
        <v>43611</v>
      </c>
      <c r="I3" s="57">
        <v>43634</v>
      </c>
      <c r="J3" s="56">
        <v>43653</v>
      </c>
      <c r="K3" s="57">
        <v>43736</v>
      </c>
      <c r="L3" s="56">
        <v>43737</v>
      </c>
      <c r="M3" s="56"/>
      <c r="N3" s="70"/>
      <c r="O3" s="56">
        <v>43778</v>
      </c>
      <c r="P3" s="56">
        <f>7+O3</f>
        <v>43785</v>
      </c>
      <c r="Q3" s="47"/>
      <c r="R3" s="46"/>
      <c r="S3" s="56">
        <v>43813</v>
      </c>
      <c r="T3" s="46"/>
      <c r="U3" s="37"/>
      <c r="V3" s="48"/>
      <c r="W3" s="46"/>
      <c r="X3" s="59" t="s">
        <v>153</v>
      </c>
      <c r="Y3" s="4" t="s">
        <v>166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s="44" customFormat="1" ht="35.1" customHeight="1" x14ac:dyDescent="0.25">
      <c r="A4" s="71" t="s">
        <v>194</v>
      </c>
      <c r="B4" s="4" t="s">
        <v>3</v>
      </c>
      <c r="C4" s="4"/>
      <c r="D4" s="4"/>
      <c r="E4" s="4"/>
      <c r="F4" s="4"/>
      <c r="G4" s="4">
        <v>2</v>
      </c>
      <c r="H4" s="4"/>
      <c r="I4" s="4"/>
      <c r="J4" s="4"/>
      <c r="K4" s="4"/>
      <c r="L4" s="4"/>
      <c r="M4" s="4"/>
      <c r="N4" s="4"/>
      <c r="O4" s="4"/>
      <c r="P4" s="4">
        <v>2</v>
      </c>
      <c r="Q4" s="7"/>
      <c r="R4" s="7"/>
      <c r="S4" s="4"/>
      <c r="T4" s="7"/>
      <c r="U4" s="7"/>
      <c r="V4" s="7"/>
      <c r="W4" s="7"/>
      <c r="X4" s="59">
        <f>SUM(C4:W4)</f>
        <v>4</v>
      </c>
      <c r="Y4" s="4" t="s">
        <v>166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</row>
    <row r="5" spans="1:36" s="44" customFormat="1" ht="35.1" customHeight="1" x14ac:dyDescent="0.25">
      <c r="A5" s="71" t="s">
        <v>195</v>
      </c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4"/>
      <c r="T5" s="7"/>
      <c r="U5" s="7"/>
      <c r="V5" s="7"/>
      <c r="W5" s="7"/>
      <c r="X5" s="59">
        <f>SUM(C5:W5)</f>
        <v>0</v>
      </c>
      <c r="Y5" s="4" t="s">
        <v>166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</row>
    <row r="6" spans="1:36" s="44" customFormat="1" ht="35.1" customHeight="1" x14ac:dyDescent="0.25">
      <c r="A6" s="71" t="s">
        <v>196</v>
      </c>
      <c r="B6" s="4" t="s">
        <v>3</v>
      </c>
      <c r="C6" s="4"/>
      <c r="D6" s="4"/>
      <c r="E6" s="4"/>
      <c r="F6" s="4"/>
      <c r="G6" s="4">
        <v>2</v>
      </c>
      <c r="H6" s="4"/>
      <c r="I6" s="4"/>
      <c r="J6" s="4">
        <v>4</v>
      </c>
      <c r="K6" s="4"/>
      <c r="L6" s="4"/>
      <c r="M6" s="4"/>
      <c r="N6" s="4"/>
      <c r="O6" s="4">
        <v>1.5</v>
      </c>
      <c r="P6" s="4">
        <v>2</v>
      </c>
      <c r="Q6" s="7"/>
      <c r="R6" s="7"/>
      <c r="S6" s="4"/>
      <c r="T6" s="7"/>
      <c r="U6" s="7"/>
      <c r="V6" s="7"/>
      <c r="W6" s="7"/>
      <c r="X6" s="59">
        <f>SUM(C6:W6)</f>
        <v>9.5</v>
      </c>
      <c r="Y6" s="4" t="s">
        <v>166</v>
      </c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36" s="44" customFormat="1" ht="35.1" customHeight="1" x14ac:dyDescent="0.25">
      <c r="A7" s="71" t="s">
        <v>197</v>
      </c>
      <c r="B7" s="4" t="s">
        <v>3</v>
      </c>
      <c r="C7" s="4"/>
      <c r="D7" s="4"/>
      <c r="E7" s="4"/>
      <c r="F7" s="4"/>
      <c r="G7" s="4">
        <v>2</v>
      </c>
      <c r="H7" s="4"/>
      <c r="I7" s="4"/>
      <c r="J7" s="4"/>
      <c r="K7" s="4"/>
      <c r="L7" s="4"/>
      <c r="M7" s="4"/>
      <c r="N7" s="4"/>
      <c r="O7" s="4">
        <v>1.5</v>
      </c>
      <c r="P7" s="4">
        <v>2</v>
      </c>
      <c r="Q7" s="7"/>
      <c r="R7" s="7"/>
      <c r="S7" s="4"/>
      <c r="T7" s="7"/>
      <c r="U7" s="7"/>
      <c r="V7" s="7"/>
      <c r="W7" s="7"/>
      <c r="X7" s="59">
        <f>SUM(C7:W7)</f>
        <v>5.5</v>
      </c>
      <c r="Y7" s="4" t="s">
        <v>166</v>
      </c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</row>
    <row r="8" spans="1:36" s="44" customFormat="1" ht="35.1" customHeight="1" x14ac:dyDescent="0.25">
      <c r="A8" s="71" t="s">
        <v>198</v>
      </c>
      <c r="B8" s="4" t="s">
        <v>3</v>
      </c>
      <c r="C8" s="4"/>
      <c r="D8" s="4"/>
      <c r="E8" s="4"/>
      <c r="F8" s="4"/>
      <c r="G8" s="4">
        <v>2</v>
      </c>
      <c r="H8" s="4"/>
      <c r="I8" s="4"/>
      <c r="J8" s="4"/>
      <c r="K8" s="4"/>
      <c r="L8" s="4"/>
      <c r="M8" s="4"/>
      <c r="N8" s="4"/>
      <c r="O8" s="4">
        <v>1.5</v>
      </c>
      <c r="P8" s="4">
        <v>2</v>
      </c>
      <c r="Q8" s="7"/>
      <c r="R8" s="7"/>
      <c r="S8" s="4"/>
      <c r="T8" s="7"/>
      <c r="U8" s="7"/>
      <c r="V8" s="7"/>
      <c r="W8" s="7"/>
      <c r="X8" s="59">
        <f>SUM(C8:W8)</f>
        <v>5.5</v>
      </c>
      <c r="Y8" s="4" t="s">
        <v>166</v>
      </c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s="44" customFormat="1" ht="35.1" customHeight="1" x14ac:dyDescent="0.25">
      <c r="A9" s="71" t="s">
        <v>199</v>
      </c>
      <c r="B9" s="4" t="s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2</v>
      </c>
      <c r="Q9" s="7"/>
      <c r="R9" s="7"/>
      <c r="S9" s="4">
        <v>6</v>
      </c>
      <c r="T9" s="7"/>
      <c r="U9" s="7"/>
      <c r="V9" s="7"/>
      <c r="W9" s="7"/>
      <c r="X9" s="59">
        <f>SUM(C9:W9)</f>
        <v>8</v>
      </c>
      <c r="Y9" s="4" t="s">
        <v>166</v>
      </c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36" s="44" customFormat="1" ht="35.1" customHeight="1" x14ac:dyDescent="0.25">
      <c r="A10" s="71" t="s">
        <v>200</v>
      </c>
      <c r="B10" s="4" t="s">
        <v>3</v>
      </c>
      <c r="C10" s="4">
        <v>1</v>
      </c>
      <c r="D10" s="4">
        <v>1</v>
      </c>
      <c r="E10" s="4"/>
      <c r="F10" s="4"/>
      <c r="G10" s="4">
        <v>2</v>
      </c>
      <c r="H10" s="4"/>
      <c r="I10" s="4"/>
      <c r="J10" s="4">
        <v>4</v>
      </c>
      <c r="K10" s="4"/>
      <c r="L10" s="4"/>
      <c r="M10" s="4"/>
      <c r="N10" s="4"/>
      <c r="O10" s="4"/>
      <c r="P10" s="4"/>
      <c r="Q10" s="7"/>
      <c r="R10" s="7"/>
      <c r="S10" s="4">
        <v>6</v>
      </c>
      <c r="T10" s="7"/>
      <c r="U10" s="7"/>
      <c r="V10" s="7"/>
      <c r="W10" s="7"/>
      <c r="X10" s="59">
        <f>SUM(C10:W10)</f>
        <v>14</v>
      </c>
      <c r="Y10" s="4" t="s">
        <v>166</v>
      </c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s="44" customFormat="1" ht="35.1" customHeight="1" x14ac:dyDescent="0.25">
      <c r="A11" s="71" t="s">
        <v>201</v>
      </c>
      <c r="B11" s="4" t="s">
        <v>3</v>
      </c>
      <c r="C11" s="4"/>
      <c r="D11" s="4"/>
      <c r="E11" s="4"/>
      <c r="F11" s="4"/>
      <c r="G11" s="4">
        <v>2</v>
      </c>
      <c r="H11" s="4"/>
      <c r="I11" s="4"/>
      <c r="J11" s="4">
        <v>4</v>
      </c>
      <c r="K11" s="4"/>
      <c r="L11" s="4"/>
      <c r="M11" s="4"/>
      <c r="N11" s="4"/>
      <c r="O11" s="4"/>
      <c r="P11" s="4">
        <v>2</v>
      </c>
      <c r="Q11" s="7"/>
      <c r="R11" s="7"/>
      <c r="S11" s="4">
        <v>6</v>
      </c>
      <c r="T11" s="7"/>
      <c r="U11" s="7"/>
      <c r="V11" s="7"/>
      <c r="W11" s="7"/>
      <c r="X11" s="59">
        <f>SUM(C11:W11)</f>
        <v>14</v>
      </c>
      <c r="Y11" s="4" t="s">
        <v>166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36" s="44" customFormat="1" ht="35.1" customHeight="1" x14ac:dyDescent="0.25">
      <c r="A12" s="71" t="s">
        <v>202</v>
      </c>
      <c r="B12" s="4" t="s">
        <v>3</v>
      </c>
      <c r="C12" s="4">
        <v>1</v>
      </c>
      <c r="D12" s="4">
        <v>1</v>
      </c>
      <c r="E12" s="4"/>
      <c r="F12" s="4"/>
      <c r="G12" s="4">
        <v>2</v>
      </c>
      <c r="H12" s="4"/>
      <c r="I12" s="4"/>
      <c r="J12" s="4">
        <v>4</v>
      </c>
      <c r="K12" s="4">
        <v>8</v>
      </c>
      <c r="L12" s="4">
        <v>2</v>
      </c>
      <c r="M12" s="4"/>
      <c r="N12" s="60"/>
      <c r="O12" s="4"/>
      <c r="P12" s="4">
        <v>2</v>
      </c>
      <c r="Q12" s="35"/>
      <c r="R12" s="35"/>
      <c r="S12" s="4">
        <v>6</v>
      </c>
      <c r="T12" s="7"/>
      <c r="U12" s="7"/>
      <c r="V12" s="7"/>
      <c r="W12" s="7"/>
      <c r="X12" s="59">
        <f>SUM(C12:W12)</f>
        <v>26</v>
      </c>
      <c r="Y12" s="4" t="s">
        <v>166</v>
      </c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</row>
    <row r="13" spans="1:36" s="44" customFormat="1" ht="35.1" customHeight="1" x14ac:dyDescent="0.25">
      <c r="A13" s="71" t="s">
        <v>203</v>
      </c>
      <c r="B13" s="4" t="s">
        <v>3</v>
      </c>
      <c r="C13" s="4"/>
      <c r="D13" s="4"/>
      <c r="E13" s="4">
        <v>5</v>
      </c>
      <c r="F13" s="4"/>
      <c r="G13" s="4">
        <v>2</v>
      </c>
      <c r="H13" s="4"/>
      <c r="I13" s="4"/>
      <c r="J13" s="4"/>
      <c r="K13" s="4"/>
      <c r="L13" s="4"/>
      <c r="M13" s="4"/>
      <c r="N13" s="60"/>
      <c r="O13" s="4">
        <v>1.5</v>
      </c>
      <c r="P13" s="4">
        <v>2</v>
      </c>
      <c r="Q13" s="35"/>
      <c r="R13" s="35"/>
      <c r="S13" s="4"/>
      <c r="T13" s="7"/>
      <c r="U13" s="7"/>
      <c r="V13" s="7"/>
      <c r="W13" s="7"/>
      <c r="X13" s="59">
        <f>SUM(C13:W13)</f>
        <v>10.5</v>
      </c>
      <c r="Y13" s="4" t="s">
        <v>166</v>
      </c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</row>
    <row r="14" spans="1:36" s="44" customFormat="1" ht="35.1" customHeight="1" x14ac:dyDescent="0.25">
      <c r="A14" s="71" t="s">
        <v>204</v>
      </c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0"/>
      <c r="O14" s="4"/>
      <c r="P14" s="4">
        <v>2</v>
      </c>
      <c r="Q14" s="35"/>
      <c r="R14" s="35"/>
      <c r="S14" s="4">
        <v>6</v>
      </c>
      <c r="T14" s="7"/>
      <c r="U14" s="7"/>
      <c r="V14" s="7"/>
      <c r="W14" s="7"/>
      <c r="X14" s="59">
        <f>SUM(C14:W14)</f>
        <v>8</v>
      </c>
      <c r="Y14" s="4" t="s">
        <v>166</v>
      </c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</row>
    <row r="15" spans="1:36" s="44" customFormat="1" ht="35.1" customHeight="1" x14ac:dyDescent="0.25">
      <c r="A15" s="71" t="s">
        <v>205</v>
      </c>
      <c r="B15" s="4" t="s">
        <v>3</v>
      </c>
      <c r="C15" s="4">
        <v>1</v>
      </c>
      <c r="D15" s="4">
        <v>1</v>
      </c>
      <c r="E15" s="4">
        <v>5</v>
      </c>
      <c r="F15" s="4"/>
      <c r="G15" s="4">
        <v>2</v>
      </c>
      <c r="H15" s="4">
        <v>1</v>
      </c>
      <c r="I15" s="4">
        <v>12</v>
      </c>
      <c r="J15" s="4"/>
      <c r="K15" s="4"/>
      <c r="L15" s="4">
        <v>2</v>
      </c>
      <c r="M15" s="77"/>
      <c r="N15" s="77"/>
      <c r="O15" s="77"/>
      <c r="P15" s="77"/>
      <c r="Q15" s="78"/>
      <c r="R15" s="78"/>
      <c r="S15" s="77">
        <v>6</v>
      </c>
      <c r="T15" s="7"/>
      <c r="U15" s="7"/>
      <c r="V15" s="7"/>
      <c r="W15" s="7"/>
      <c r="X15" s="59">
        <f>SUM(C15:W15)</f>
        <v>30</v>
      </c>
      <c r="Y15" s="4" t="s">
        <v>166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6" s="44" customFormat="1" ht="35.1" customHeight="1" x14ac:dyDescent="0.25">
      <c r="A16" s="71" t="s">
        <v>206</v>
      </c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/>
      <c r="R16" s="7"/>
      <c r="S16" s="4"/>
      <c r="T16" s="7"/>
      <c r="U16" s="7"/>
      <c r="V16" s="7"/>
      <c r="W16" s="7"/>
      <c r="X16" s="59">
        <f>SUM(C16:W16)</f>
        <v>0</v>
      </c>
      <c r="Y16" s="4" t="s">
        <v>166</v>
      </c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</row>
    <row r="17" spans="1:36" s="44" customFormat="1" ht="35.1" customHeight="1" x14ac:dyDescent="0.25">
      <c r="A17" s="71" t="s">
        <v>207</v>
      </c>
      <c r="B17" s="4" t="s">
        <v>3</v>
      </c>
      <c r="C17" s="4"/>
      <c r="D17" s="4"/>
      <c r="E17" s="4"/>
      <c r="F17" s="4"/>
      <c r="G17" s="4">
        <v>2</v>
      </c>
      <c r="H17" s="4"/>
      <c r="I17" s="4"/>
      <c r="J17" s="4"/>
      <c r="K17" s="4"/>
      <c r="L17" s="4"/>
      <c r="M17" s="4"/>
      <c r="N17" s="4"/>
      <c r="O17" s="4"/>
      <c r="P17" s="4"/>
      <c r="Q17" s="7"/>
      <c r="R17" s="7"/>
      <c r="S17" s="4"/>
      <c r="T17" s="7"/>
      <c r="U17" s="7"/>
      <c r="V17" s="7"/>
      <c r="W17" s="7"/>
      <c r="X17" s="59">
        <f>SUM(C17:W17)</f>
        <v>2</v>
      </c>
      <c r="Y17" s="4" t="s">
        <v>166</v>
      </c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1:36" s="44" customFormat="1" ht="35.1" customHeight="1" x14ac:dyDescent="0.25">
      <c r="A18" s="71" t="s">
        <v>208</v>
      </c>
      <c r="B18" s="4" t="s">
        <v>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/>
      <c r="R18" s="7"/>
      <c r="S18" s="4"/>
      <c r="T18" s="7"/>
      <c r="U18" s="7"/>
      <c r="V18" s="7"/>
      <c r="W18" s="7"/>
      <c r="X18" s="59">
        <f>SUM(C18:W18)</f>
        <v>0</v>
      </c>
      <c r="Y18" s="4" t="s">
        <v>166</v>
      </c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</row>
    <row r="19" spans="1:36" s="44" customFormat="1" ht="35.1" customHeight="1" x14ac:dyDescent="0.25">
      <c r="A19" s="71" t="s">
        <v>209</v>
      </c>
      <c r="B19" s="4" t="s">
        <v>3</v>
      </c>
      <c r="C19" s="4"/>
      <c r="D19" s="4">
        <v>1</v>
      </c>
      <c r="E19" s="4">
        <v>5</v>
      </c>
      <c r="F19" s="4"/>
      <c r="G19" s="4">
        <v>2</v>
      </c>
      <c r="H19" s="4">
        <v>1</v>
      </c>
      <c r="I19" s="4"/>
      <c r="J19" s="4">
        <v>4</v>
      </c>
      <c r="K19" s="4">
        <v>8</v>
      </c>
      <c r="L19" s="4"/>
      <c r="M19" s="4"/>
      <c r="N19" s="4"/>
      <c r="O19" s="4">
        <v>1.5</v>
      </c>
      <c r="P19" s="4">
        <v>2</v>
      </c>
      <c r="Q19" s="7"/>
      <c r="R19" s="7"/>
      <c r="S19" s="4">
        <v>6</v>
      </c>
      <c r="T19" s="7"/>
      <c r="U19" s="7"/>
      <c r="V19" s="7"/>
      <c r="W19" s="7"/>
      <c r="X19" s="59">
        <f>SUM(C19:W19)</f>
        <v>30.5</v>
      </c>
      <c r="Y19" s="4" t="s">
        <v>166</v>
      </c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</row>
    <row r="20" spans="1:36" s="44" customFormat="1" ht="35.1" customHeight="1" x14ac:dyDescent="0.25">
      <c r="A20" s="71" t="s">
        <v>210</v>
      </c>
      <c r="B20" s="4" t="s">
        <v>3</v>
      </c>
      <c r="C20" s="4"/>
      <c r="D20" s="4">
        <v>1</v>
      </c>
      <c r="E20" s="4">
        <v>5</v>
      </c>
      <c r="F20" s="4"/>
      <c r="G20" s="4">
        <v>2</v>
      </c>
      <c r="H20" s="4">
        <v>1</v>
      </c>
      <c r="I20" s="4"/>
      <c r="J20" s="4">
        <v>4</v>
      </c>
      <c r="K20" s="4"/>
      <c r="L20" s="4"/>
      <c r="M20" s="4"/>
      <c r="N20" s="4"/>
      <c r="O20" s="4">
        <v>1.5</v>
      </c>
      <c r="P20" s="4">
        <v>2</v>
      </c>
      <c r="Q20" s="7"/>
      <c r="R20" s="7"/>
      <c r="S20" s="4">
        <v>6</v>
      </c>
      <c r="T20" s="7"/>
      <c r="U20" s="7"/>
      <c r="V20" s="7"/>
      <c r="W20" s="7"/>
      <c r="X20" s="59">
        <f>SUM(C20:W20)</f>
        <v>22.5</v>
      </c>
      <c r="Y20" s="4" t="s">
        <v>166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</row>
    <row r="21" spans="1:36" s="44" customFormat="1" ht="35.1" customHeight="1" x14ac:dyDescent="0.25">
      <c r="A21" s="71" t="s">
        <v>211</v>
      </c>
      <c r="B21" s="4" t="s">
        <v>3</v>
      </c>
      <c r="C21" s="4"/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/>
      <c r="R21" s="7"/>
      <c r="S21" s="4"/>
      <c r="T21" s="7"/>
      <c r="U21" s="7"/>
      <c r="V21" s="7"/>
      <c r="W21" s="7"/>
      <c r="X21" s="59">
        <f>SUM(C21:W21)</f>
        <v>1</v>
      </c>
      <c r="Y21" s="4" t="s">
        <v>166</v>
      </c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</row>
    <row r="22" spans="1:36" s="44" customFormat="1" ht="35.1" customHeight="1" x14ac:dyDescent="0.25">
      <c r="A22" s="71" t="s">
        <v>212</v>
      </c>
      <c r="B22" s="4" t="s">
        <v>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"/>
      <c r="R22" s="7"/>
      <c r="S22" s="4"/>
      <c r="T22" s="7"/>
      <c r="U22" s="7"/>
      <c r="V22" s="7"/>
      <c r="W22" s="7"/>
      <c r="X22" s="59">
        <f>SUM(C22:W22)</f>
        <v>0</v>
      </c>
      <c r="Y22" s="4" t="s">
        <v>166</v>
      </c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</row>
    <row r="23" spans="1:36" s="44" customFormat="1" ht="35.1" customHeight="1" x14ac:dyDescent="0.25">
      <c r="A23" s="71" t="s">
        <v>213</v>
      </c>
      <c r="B23" s="4" t="s">
        <v>3</v>
      </c>
      <c r="C23" s="4">
        <v>1</v>
      </c>
      <c r="D23" s="4"/>
      <c r="E23" s="4">
        <v>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  <c r="R23" s="7"/>
      <c r="S23" s="4"/>
      <c r="T23" s="7"/>
      <c r="U23" s="7"/>
      <c r="V23" s="7"/>
      <c r="W23" s="7"/>
      <c r="X23" s="59">
        <f>SUM(C23:W23)</f>
        <v>6</v>
      </c>
      <c r="Y23" s="4" t="s">
        <v>166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</row>
    <row r="24" spans="1:36" s="44" customFormat="1" ht="35.1" customHeight="1" x14ac:dyDescent="0.25">
      <c r="A24" s="71" t="s">
        <v>214</v>
      </c>
      <c r="B24" s="4" t="s">
        <v>3</v>
      </c>
      <c r="C24" s="4"/>
      <c r="D24" s="4"/>
      <c r="E24" s="4"/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7"/>
      <c r="R24" s="7"/>
      <c r="S24" s="4"/>
      <c r="T24" s="7"/>
      <c r="U24" s="7"/>
      <c r="V24" s="7"/>
      <c r="W24" s="7"/>
      <c r="X24" s="59">
        <f>SUM(C24:W24)</f>
        <v>2</v>
      </c>
      <c r="Y24" s="4" t="s">
        <v>166</v>
      </c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</row>
    <row r="25" spans="1:36" s="44" customFormat="1" ht="35.1" customHeight="1" x14ac:dyDescent="0.25">
      <c r="A25" s="71" t="s">
        <v>215</v>
      </c>
      <c r="B25" s="4" t="s">
        <v>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"/>
      <c r="R25" s="7"/>
      <c r="S25" s="4"/>
      <c r="T25" s="7"/>
      <c r="U25" s="7"/>
      <c r="V25" s="7"/>
      <c r="W25" s="7"/>
      <c r="X25" s="59">
        <f>SUM(C25:W25)</f>
        <v>0</v>
      </c>
      <c r="Y25" s="4" t="s">
        <v>166</v>
      </c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</row>
    <row r="26" spans="1:36" s="44" customFormat="1" ht="35.1" customHeight="1" x14ac:dyDescent="0.25">
      <c r="A26" s="71" t="s">
        <v>216</v>
      </c>
      <c r="B26" s="4" t="s">
        <v>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"/>
      <c r="R26" s="7"/>
      <c r="S26" s="4">
        <v>6</v>
      </c>
      <c r="T26" s="7"/>
      <c r="U26" s="7"/>
      <c r="V26" s="7"/>
      <c r="W26" s="7"/>
      <c r="X26" s="59">
        <f>SUM(C26:W26)</f>
        <v>6</v>
      </c>
      <c r="Y26" s="4" t="s">
        <v>166</v>
      </c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</row>
    <row r="27" spans="1:36" s="44" customFormat="1" ht="35.1" customHeight="1" x14ac:dyDescent="0.25">
      <c r="A27" s="71" t="s">
        <v>217</v>
      </c>
      <c r="B27" s="4" t="s">
        <v>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"/>
      <c r="R27" s="7"/>
      <c r="S27" s="4">
        <v>6</v>
      </c>
      <c r="T27" s="7"/>
      <c r="U27" s="7"/>
      <c r="V27" s="7"/>
      <c r="W27" s="7"/>
      <c r="X27" s="59">
        <f>SUM(C27:W27)</f>
        <v>6</v>
      </c>
      <c r="Y27" s="4" t="s">
        <v>166</v>
      </c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</row>
    <row r="28" spans="1:36" s="44" customFormat="1" ht="35.1" customHeight="1" x14ac:dyDescent="0.25">
      <c r="A28" s="71" t="s">
        <v>218</v>
      </c>
      <c r="B28" s="4" t="s">
        <v>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"/>
      <c r="R28" s="7"/>
      <c r="S28" s="4"/>
      <c r="T28" s="7"/>
      <c r="U28" s="7"/>
      <c r="V28" s="7"/>
      <c r="W28" s="7"/>
      <c r="X28" s="59">
        <f>SUM(C28:W28)</f>
        <v>0</v>
      </c>
      <c r="Y28" s="4" t="s">
        <v>166</v>
      </c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</row>
    <row r="29" spans="1:36" s="44" customFormat="1" ht="35.1" customHeight="1" x14ac:dyDescent="0.25">
      <c r="A29" s="71" t="s">
        <v>219</v>
      </c>
      <c r="B29" s="4" t="s">
        <v>3</v>
      </c>
      <c r="C29" s="4"/>
      <c r="D29" s="4"/>
      <c r="E29" s="4"/>
      <c r="F29" s="4"/>
      <c r="G29" s="4">
        <v>2</v>
      </c>
      <c r="H29" s="4"/>
      <c r="I29" s="4"/>
      <c r="J29" s="4"/>
      <c r="K29" s="4"/>
      <c r="L29" s="4"/>
      <c r="M29" s="4"/>
      <c r="N29" s="4"/>
      <c r="O29" s="4">
        <v>1.5</v>
      </c>
      <c r="P29" s="4">
        <v>2</v>
      </c>
      <c r="Q29" s="7"/>
      <c r="R29" s="7"/>
      <c r="S29" s="4"/>
      <c r="T29" s="7"/>
      <c r="U29" s="7"/>
      <c r="V29" s="7"/>
      <c r="W29" s="7"/>
      <c r="X29" s="59">
        <f>SUM(C29:W29)</f>
        <v>5.5</v>
      </c>
      <c r="Y29" s="4" t="s">
        <v>166</v>
      </c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</row>
    <row r="30" spans="1:36" s="44" customFormat="1" ht="35.1" customHeight="1" x14ac:dyDescent="0.25">
      <c r="A30" s="71" t="s">
        <v>220</v>
      </c>
      <c r="B30" s="4" t="s">
        <v>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"/>
      <c r="R30" s="7"/>
      <c r="S30" s="4"/>
      <c r="T30" s="7"/>
      <c r="U30" s="7"/>
      <c r="V30" s="7"/>
      <c r="W30" s="7"/>
      <c r="X30" s="59">
        <f>SUM(C30:W30)</f>
        <v>0</v>
      </c>
      <c r="Y30" s="4" t="s">
        <v>166</v>
      </c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</row>
    <row r="31" spans="1:36" s="44" customFormat="1" ht="35.1" customHeight="1" x14ac:dyDescent="0.25">
      <c r="A31" s="71" t="s">
        <v>221</v>
      </c>
      <c r="B31" s="4" t="s">
        <v>3</v>
      </c>
      <c r="C31" s="4">
        <v>1</v>
      </c>
      <c r="D31" s="4"/>
      <c r="E31" s="4">
        <v>5</v>
      </c>
      <c r="F31" s="4"/>
      <c r="G31" s="4">
        <v>2</v>
      </c>
      <c r="H31" s="4"/>
      <c r="I31" s="4"/>
      <c r="J31" s="4"/>
      <c r="K31" s="4"/>
      <c r="L31" s="4"/>
      <c r="M31" s="4"/>
      <c r="N31" s="4"/>
      <c r="O31" s="4">
        <v>1.5</v>
      </c>
      <c r="P31" s="4">
        <v>2</v>
      </c>
      <c r="Q31" s="7"/>
      <c r="R31" s="7"/>
      <c r="S31" s="4"/>
      <c r="T31" s="7"/>
      <c r="U31" s="7"/>
      <c r="V31" s="7"/>
      <c r="W31" s="7"/>
      <c r="X31" s="59">
        <f>SUM(C31:W31)</f>
        <v>11.5</v>
      </c>
      <c r="Y31" s="4" t="s">
        <v>166</v>
      </c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</row>
    <row r="32" spans="1:36" s="44" customFormat="1" ht="35.1" customHeight="1" x14ac:dyDescent="0.25">
      <c r="A32" s="71" t="s">
        <v>222</v>
      </c>
      <c r="B32" s="4" t="s">
        <v>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"/>
      <c r="R32" s="7"/>
      <c r="S32" s="4"/>
      <c r="T32" s="7"/>
      <c r="U32" s="7"/>
      <c r="V32" s="7"/>
      <c r="W32" s="7"/>
      <c r="X32" s="59">
        <f>SUM(C32:W32)</f>
        <v>0</v>
      </c>
      <c r="Y32" s="4" t="s">
        <v>166</v>
      </c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</row>
    <row r="33" spans="1:36" s="44" customFormat="1" ht="35.1" customHeight="1" x14ac:dyDescent="0.25">
      <c r="A33" s="71" t="s">
        <v>223</v>
      </c>
      <c r="B33" s="4" t="s">
        <v>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1.5</v>
      </c>
      <c r="P33" s="4">
        <v>2</v>
      </c>
      <c r="Q33" s="7"/>
      <c r="R33" s="7"/>
      <c r="S33" s="4"/>
      <c r="T33" s="7"/>
      <c r="U33" s="7"/>
      <c r="V33" s="7"/>
      <c r="W33" s="7"/>
      <c r="X33" s="59">
        <f>SUM(C33:W33)</f>
        <v>3.5</v>
      </c>
      <c r="Y33" s="4" t="s">
        <v>166</v>
      </c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</row>
    <row r="34" spans="1:36" s="44" customFormat="1" ht="35.1" customHeight="1" x14ac:dyDescent="0.25">
      <c r="A34" s="71" t="s">
        <v>224</v>
      </c>
      <c r="B34" s="4" t="s">
        <v>3</v>
      </c>
      <c r="C34" s="4">
        <v>1</v>
      </c>
      <c r="D34" s="4"/>
      <c r="E34" s="4">
        <v>5</v>
      </c>
      <c r="F34" s="4"/>
      <c r="G34" s="4">
        <v>2</v>
      </c>
      <c r="H34" s="4"/>
      <c r="I34" s="4"/>
      <c r="J34" s="4">
        <v>4</v>
      </c>
      <c r="K34" s="4"/>
      <c r="L34" s="4"/>
      <c r="M34" s="4"/>
      <c r="N34" s="4"/>
      <c r="O34" s="4">
        <v>1.5</v>
      </c>
      <c r="P34" s="4">
        <v>2</v>
      </c>
      <c r="Q34" s="7"/>
      <c r="R34" s="7"/>
      <c r="S34" s="4">
        <v>6</v>
      </c>
      <c r="T34" s="7"/>
      <c r="U34" s="7"/>
      <c r="V34" s="7"/>
      <c r="W34" s="7"/>
      <c r="X34" s="59">
        <f>SUM(C34:W34)</f>
        <v>21.5</v>
      </c>
      <c r="Y34" s="4" t="s">
        <v>166</v>
      </c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</row>
    <row r="35" spans="1:36" s="44" customFormat="1" ht="35.1" customHeight="1" x14ac:dyDescent="0.25">
      <c r="A35" s="71" t="s">
        <v>225</v>
      </c>
      <c r="B35" s="4" t="s">
        <v>3</v>
      </c>
      <c r="C35" s="4">
        <v>1</v>
      </c>
      <c r="D35" s="4"/>
      <c r="E35" s="4">
        <v>5</v>
      </c>
      <c r="F35" s="4"/>
      <c r="G35" s="4">
        <v>2</v>
      </c>
      <c r="H35" s="4"/>
      <c r="I35" s="4"/>
      <c r="J35" s="4">
        <v>4</v>
      </c>
      <c r="K35" s="4"/>
      <c r="L35" s="4"/>
      <c r="M35" s="4"/>
      <c r="N35" s="4"/>
      <c r="O35" s="4">
        <v>1.5</v>
      </c>
      <c r="P35" s="4">
        <v>2</v>
      </c>
      <c r="Q35" s="7"/>
      <c r="R35" s="7"/>
      <c r="S35" s="4"/>
      <c r="T35" s="7"/>
      <c r="U35" s="7"/>
      <c r="V35" s="7"/>
      <c r="W35" s="7"/>
      <c r="X35" s="59">
        <f>SUM(C35:W35)</f>
        <v>15.5</v>
      </c>
      <c r="Y35" s="4" t="s">
        <v>166</v>
      </c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</row>
    <row r="36" spans="1:36" s="44" customFormat="1" ht="35.1" customHeight="1" x14ac:dyDescent="0.25">
      <c r="A36" s="71" t="s">
        <v>226</v>
      </c>
      <c r="B36" s="4" t="s">
        <v>3</v>
      </c>
      <c r="C36" s="4">
        <v>1</v>
      </c>
      <c r="D36" s="4"/>
      <c r="E36" s="4"/>
      <c r="F36" s="4"/>
      <c r="G36" s="4">
        <v>2</v>
      </c>
      <c r="H36" s="4"/>
      <c r="I36" s="4"/>
      <c r="J36" s="4"/>
      <c r="K36" s="4"/>
      <c r="L36" s="4">
        <v>2</v>
      </c>
      <c r="M36" s="4"/>
      <c r="N36" s="4"/>
      <c r="O36" s="4">
        <v>1.5</v>
      </c>
      <c r="P36" s="4">
        <v>2</v>
      </c>
      <c r="Q36" s="7"/>
      <c r="R36" s="7"/>
      <c r="S36" s="4">
        <v>6</v>
      </c>
      <c r="T36" s="7"/>
      <c r="U36" s="7"/>
      <c r="V36" s="7"/>
      <c r="W36" s="7"/>
      <c r="X36" s="59">
        <f>SUM(C36:W36)</f>
        <v>14.5</v>
      </c>
      <c r="Y36" s="4" t="s">
        <v>166</v>
      </c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1:36" s="44" customFormat="1" ht="35.1" customHeight="1" x14ac:dyDescent="0.25">
      <c r="A37" s="71" t="s">
        <v>227</v>
      </c>
      <c r="B37" s="4" t="s">
        <v>3</v>
      </c>
      <c r="C37" s="4"/>
      <c r="D37" s="4"/>
      <c r="E37" s="4"/>
      <c r="F37" s="4"/>
      <c r="G37" s="4"/>
      <c r="H37" s="4"/>
      <c r="I37" s="4"/>
      <c r="J37" s="4"/>
      <c r="K37" s="4">
        <v>8</v>
      </c>
      <c r="L37" s="4"/>
      <c r="M37" s="4"/>
      <c r="N37" s="4"/>
      <c r="O37" s="4"/>
      <c r="P37" s="4"/>
      <c r="Q37" s="7"/>
      <c r="R37" s="7"/>
      <c r="S37" s="4"/>
      <c r="T37" s="7"/>
      <c r="U37" s="7"/>
      <c r="V37" s="7"/>
      <c r="W37" s="7"/>
      <c r="X37" s="59">
        <f>SUM(C37:W37)</f>
        <v>8</v>
      </c>
      <c r="Y37" s="4" t="s">
        <v>166</v>
      </c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</row>
    <row r="38" spans="1:36" s="44" customFormat="1" ht="35.1" customHeight="1" x14ac:dyDescent="0.25">
      <c r="A38" s="71" t="s">
        <v>175</v>
      </c>
      <c r="B38" s="4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1.5</v>
      </c>
      <c r="P38" s="4">
        <v>2</v>
      </c>
      <c r="Q38" s="7"/>
      <c r="R38" s="7"/>
      <c r="S38" s="4">
        <v>6</v>
      </c>
      <c r="T38" s="7"/>
      <c r="U38" s="7"/>
      <c r="V38" s="7"/>
      <c r="W38" s="7"/>
      <c r="X38" s="59">
        <f>SUM(C38:W38)</f>
        <v>9.5</v>
      </c>
      <c r="Y38" s="4" t="s">
        <v>166</v>
      </c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</row>
    <row r="39" spans="1:36" s="44" customFormat="1" ht="35.1" customHeight="1" x14ac:dyDescent="0.25">
      <c r="A39" s="71" t="s">
        <v>175</v>
      </c>
      <c r="B39" s="4" t="s">
        <v>174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"/>
      <c r="R39" s="7"/>
      <c r="S39" s="4">
        <v>6</v>
      </c>
      <c r="T39" s="7"/>
      <c r="U39" s="7"/>
      <c r="V39" s="7"/>
      <c r="W39" s="7"/>
      <c r="X39" s="59">
        <f>SUM(C39:W39)</f>
        <v>6</v>
      </c>
      <c r="Y39" s="4" t="s">
        <v>166</v>
      </c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</row>
    <row r="40" spans="1:36" s="44" customFormat="1" ht="35.1" customHeight="1" x14ac:dyDescent="0.25">
      <c r="A40" s="71" t="s">
        <v>175</v>
      </c>
      <c r="B40" s="4" t="s">
        <v>174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"/>
      <c r="R40" s="7"/>
      <c r="S40" s="4"/>
      <c r="T40" s="7"/>
      <c r="U40" s="7"/>
      <c r="V40" s="7"/>
      <c r="W40" s="7"/>
      <c r="X40" s="59">
        <f>SUM(C40:W40)</f>
        <v>0</v>
      </c>
      <c r="Y40" s="4" t="s">
        <v>166</v>
      </c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6" s="44" customFormat="1" ht="35.1" hidden="1" customHeight="1" outlineLevel="1" x14ac:dyDescent="0.25">
      <c r="A41" s="71" t="s">
        <v>175</v>
      </c>
      <c r="B41" s="4" t="s">
        <v>174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"/>
      <c r="R41" s="7"/>
      <c r="S41" s="4"/>
      <c r="T41" s="7"/>
      <c r="U41" s="7"/>
      <c r="V41" s="7"/>
      <c r="W41" s="7"/>
      <c r="X41" s="59">
        <f>SUM(C41:W41)</f>
        <v>0</v>
      </c>
      <c r="Y41" s="4" t="s">
        <v>166</v>
      </c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6" s="51" customFormat="1" ht="35.1" hidden="1" customHeight="1" outlineLevel="1" x14ac:dyDescent="0.25">
      <c r="A42" s="71" t="s">
        <v>175</v>
      </c>
      <c r="B42" s="4" t="s">
        <v>174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49">
        <f>SUM(C42:W42)</f>
        <v>0</v>
      </c>
      <c r="Y42" s="4" t="s">
        <v>166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s="51" customFormat="1" ht="35.1" hidden="1" customHeight="1" outlineLevel="1" x14ac:dyDescent="0.25">
      <c r="A43" s="71" t="s">
        <v>175</v>
      </c>
      <c r="B43" s="4" t="s">
        <v>174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49">
        <f>SUM(C43:W43)</f>
        <v>0</v>
      </c>
      <c r="Y43" s="4" t="s">
        <v>166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s="51" customFormat="1" ht="35.1" hidden="1" customHeight="1" outlineLevel="1" x14ac:dyDescent="0.25">
      <c r="A44" s="71" t="s">
        <v>175</v>
      </c>
      <c r="B44" s="4" t="s">
        <v>174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49">
        <f>SUM(C44:W44)</f>
        <v>0</v>
      </c>
      <c r="Y44" s="4" t="s">
        <v>166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s="51" customFormat="1" ht="35.1" hidden="1" customHeight="1" outlineLevel="1" x14ac:dyDescent="0.25">
      <c r="A45" s="71" t="s">
        <v>175</v>
      </c>
      <c r="B45" s="4" t="s">
        <v>174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49">
        <f>SUM(C45:W45)</f>
        <v>0</v>
      </c>
      <c r="Y45" s="4" t="s">
        <v>166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s="51" customFormat="1" ht="35.1" hidden="1" customHeight="1" outlineLevel="1" x14ac:dyDescent="0.25">
      <c r="A46" s="71" t="s">
        <v>175</v>
      </c>
      <c r="B46" s="4" t="s">
        <v>174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9">
        <f>SUM(C46:W46)</f>
        <v>0</v>
      </c>
      <c r="Y46" s="4" t="s">
        <v>166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s="51" customFormat="1" ht="35.1" hidden="1" customHeight="1" outlineLevel="1" x14ac:dyDescent="0.25">
      <c r="A47" s="71" t="s">
        <v>175</v>
      </c>
      <c r="B47" s="4" t="s">
        <v>174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9">
        <f>SUM(C47:W47)</f>
        <v>0</v>
      </c>
      <c r="Y47" s="4" t="s">
        <v>166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s="51" customFormat="1" ht="35.1" hidden="1" customHeight="1" outlineLevel="1" x14ac:dyDescent="0.25">
      <c r="A48" s="71" t="s">
        <v>175</v>
      </c>
      <c r="B48" s="4" t="s">
        <v>174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49">
        <f>SUM(C48:W48)</f>
        <v>0</v>
      </c>
      <c r="Y48" s="4" t="s">
        <v>166</v>
      </c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 16340:16344" s="51" customFormat="1" ht="35.1" hidden="1" customHeight="1" outlineLevel="1" x14ac:dyDescent="0.25">
      <c r="A49" s="71" t="s">
        <v>175</v>
      </c>
      <c r="B49" s="4" t="s">
        <v>174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49">
        <f>SUM(C49:W49)</f>
        <v>0</v>
      </c>
      <c r="Y49" s="4" t="s">
        <v>166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 16340:16344" s="51" customFormat="1" ht="35.1" hidden="1" customHeight="1" outlineLevel="1" x14ac:dyDescent="0.25">
      <c r="A50" s="71" t="s">
        <v>175</v>
      </c>
      <c r="B50" s="4" t="s">
        <v>174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49">
        <f>SUM(C50:W50)</f>
        <v>0</v>
      </c>
      <c r="Y50" s="4" t="s">
        <v>166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 16340:16344" s="51" customFormat="1" ht="35.1" hidden="1" customHeight="1" outlineLevel="1" x14ac:dyDescent="0.25">
      <c r="A51" s="71" t="s">
        <v>175</v>
      </c>
      <c r="B51" s="4" t="s">
        <v>174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49">
        <f>SUM(C51:W51)</f>
        <v>0</v>
      </c>
      <c r="Y51" s="4" t="s">
        <v>166</v>
      </c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 16340:16344" s="51" customFormat="1" ht="35.1" hidden="1" customHeight="1" outlineLevel="1" x14ac:dyDescent="0.25">
      <c r="A52" s="71" t="s">
        <v>175</v>
      </c>
      <c r="B52" s="4" t="s">
        <v>174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49">
        <f>SUM(C52:W52)</f>
        <v>0</v>
      </c>
      <c r="Y52" s="4" t="s">
        <v>166</v>
      </c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 16340:16344" s="51" customFormat="1" ht="35.1" hidden="1" customHeight="1" outlineLevel="1" x14ac:dyDescent="0.25">
      <c r="A53" s="71" t="s">
        <v>175</v>
      </c>
      <c r="B53" s="4" t="s">
        <v>174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49">
        <f>SUM(C53:W53)</f>
        <v>0</v>
      </c>
      <c r="Y53" s="4" t="s">
        <v>166</v>
      </c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 16340:16344" s="51" customFormat="1" ht="35.1" hidden="1" customHeight="1" outlineLevel="1" x14ac:dyDescent="0.25">
      <c r="A54" s="71" t="s">
        <v>175</v>
      </c>
      <c r="B54" s="4" t="s">
        <v>174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49">
        <f>SUM(C54:W54)</f>
        <v>0</v>
      </c>
      <c r="Y54" s="4" t="s">
        <v>166</v>
      </c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 16340:16344" s="51" customFormat="1" ht="35.1" hidden="1" customHeight="1" outlineLevel="1" x14ac:dyDescent="0.25">
      <c r="A55" s="71" t="s">
        <v>175</v>
      </c>
      <c r="B55" s="4" t="s">
        <v>174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49">
        <f>SUM(C55:W55)</f>
        <v>0</v>
      </c>
      <c r="Y55" s="4" t="s">
        <v>166</v>
      </c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 16340:16344" s="51" customFormat="1" ht="35.1" hidden="1" customHeight="1" outlineLevel="1" x14ac:dyDescent="0.25">
      <c r="A56" s="71" t="s">
        <v>175</v>
      </c>
      <c r="B56" s="4" t="s">
        <v>174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49">
        <f>SUM(C56:W56)</f>
        <v>0</v>
      </c>
      <c r="Y56" s="4" t="s">
        <v>166</v>
      </c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 16340:16344" s="51" customFormat="1" ht="35.1" hidden="1" customHeight="1" outlineLevel="1" x14ac:dyDescent="0.25">
      <c r="A57" s="71" t="s">
        <v>175</v>
      </c>
      <c r="B57" s="4" t="s">
        <v>174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49">
        <f>SUM(C57:W57)</f>
        <v>0</v>
      </c>
      <c r="Y57" s="4" t="s">
        <v>166</v>
      </c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 16340:16344" s="51" customFormat="1" ht="35.1" customHeight="1" collapsed="1" x14ac:dyDescent="0.25">
      <c r="A58" s="43"/>
      <c r="B58" s="50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49">
        <f>SUM(C58:W58)</f>
        <v>0</v>
      </c>
      <c r="Y58" s="4" t="s">
        <v>166</v>
      </c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 16340:16344" s="44" customFormat="1" ht="35.1" customHeight="1" x14ac:dyDescent="0.25">
      <c r="A59" s="73" t="s">
        <v>154</v>
      </c>
      <c r="B59" s="73" t="s">
        <v>140</v>
      </c>
      <c r="C59" s="61">
        <f>COUNTIF(C38:C57,"&gt;0")</f>
        <v>0</v>
      </c>
      <c r="D59" s="61">
        <f t="shared" ref="D59:N59" si="0">COUNTIF(D38:D57,"&gt;0")</f>
        <v>0</v>
      </c>
      <c r="E59" s="61">
        <f t="shared" si="0"/>
        <v>0</v>
      </c>
      <c r="F59" s="61">
        <f t="shared" si="0"/>
        <v>0</v>
      </c>
      <c r="G59" s="61">
        <f t="shared" si="0"/>
        <v>0</v>
      </c>
      <c r="H59" s="61">
        <f t="shared" si="0"/>
        <v>0</v>
      </c>
      <c r="I59" s="61">
        <f t="shared" si="0"/>
        <v>0</v>
      </c>
      <c r="J59" s="61">
        <f t="shared" si="0"/>
        <v>0</v>
      </c>
      <c r="K59" s="61">
        <f t="shared" si="0"/>
        <v>0</v>
      </c>
      <c r="L59" s="61">
        <f t="shared" si="0"/>
        <v>0</v>
      </c>
      <c r="M59" s="61">
        <f t="shared" si="0"/>
        <v>0</v>
      </c>
      <c r="N59" s="61">
        <f t="shared" si="0"/>
        <v>0</v>
      </c>
      <c r="O59" s="61">
        <f t="shared" ref="O59:R59" si="1">COUNTIF(O38:O57,"&gt;0")</f>
        <v>1</v>
      </c>
      <c r="P59" s="61">
        <f t="shared" si="1"/>
        <v>1</v>
      </c>
      <c r="Q59" s="54">
        <f t="shared" si="1"/>
        <v>0</v>
      </c>
      <c r="R59" s="54">
        <f t="shared" si="1"/>
        <v>0</v>
      </c>
      <c r="S59" s="61">
        <f>COUNTIF(S38:S57,"&gt;0")</f>
        <v>2</v>
      </c>
      <c r="T59" s="54">
        <f t="shared" ref="T59:W59" si="2">COUNTIF(T38:T57,"&gt;0")</f>
        <v>0</v>
      </c>
      <c r="U59" s="54">
        <f t="shared" si="2"/>
        <v>0</v>
      </c>
      <c r="V59" s="54">
        <f t="shared" si="2"/>
        <v>0</v>
      </c>
      <c r="W59" s="54">
        <f t="shared" si="2"/>
        <v>0</v>
      </c>
      <c r="X59" s="59">
        <f>SUM(C59:W59)</f>
        <v>4</v>
      </c>
      <c r="Y59" s="4" t="s">
        <v>166</v>
      </c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</row>
    <row r="60" spans="1:36 16340:16344" s="44" customFormat="1" ht="35.1" customHeight="1" x14ac:dyDescent="0.25">
      <c r="A60" s="71" t="s">
        <v>228</v>
      </c>
      <c r="B60" s="4" t="s">
        <v>4</v>
      </c>
      <c r="C60" s="4"/>
      <c r="D60" s="4"/>
      <c r="E60" s="4"/>
      <c r="F60" s="4"/>
      <c r="G60" s="4">
        <v>2</v>
      </c>
      <c r="H60" s="4"/>
      <c r="I60" s="4"/>
      <c r="J60" s="4"/>
      <c r="K60" s="4"/>
      <c r="L60" s="4"/>
      <c r="M60" s="4"/>
      <c r="N60" s="4"/>
      <c r="O60" s="4"/>
      <c r="P60" s="4"/>
      <c r="Q60" s="7"/>
      <c r="R60" s="7"/>
      <c r="S60" s="59"/>
      <c r="T60" s="7"/>
      <c r="U60" s="50"/>
      <c r="V60" s="50"/>
      <c r="W60" s="50"/>
      <c r="X60" s="59">
        <f>SUM(C60:W60)</f>
        <v>2</v>
      </c>
      <c r="Y60" s="4" t="s">
        <v>166</v>
      </c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</row>
    <row r="61" spans="1:36 16340:16344" s="44" customFormat="1" ht="35.1" customHeight="1" x14ac:dyDescent="0.25">
      <c r="A61" s="71" t="s">
        <v>229</v>
      </c>
      <c r="B61" s="4" t="s">
        <v>4</v>
      </c>
      <c r="C61" s="4"/>
      <c r="D61" s="4"/>
      <c r="E61" s="4"/>
      <c r="F61" s="4"/>
      <c r="G61" s="4">
        <v>2</v>
      </c>
      <c r="H61" s="4"/>
      <c r="I61" s="4"/>
      <c r="J61" s="4"/>
      <c r="K61" s="4"/>
      <c r="L61" s="4"/>
      <c r="M61" s="4"/>
      <c r="N61" s="4"/>
      <c r="O61" s="4">
        <v>1.5</v>
      </c>
      <c r="P61" s="4">
        <v>2</v>
      </c>
      <c r="Q61" s="7"/>
      <c r="R61" s="7"/>
      <c r="S61" s="59"/>
      <c r="T61" s="7"/>
      <c r="U61" s="50"/>
      <c r="V61" s="50"/>
      <c r="W61" s="50"/>
      <c r="X61" s="59">
        <f>SUM(C61:W61)</f>
        <v>5.5</v>
      </c>
      <c r="Y61" s="4" t="s">
        <v>166</v>
      </c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</row>
    <row r="62" spans="1:36 16340:16344" s="44" customFormat="1" ht="35.1" customHeight="1" x14ac:dyDescent="0.25">
      <c r="A62" s="71" t="s">
        <v>230</v>
      </c>
      <c r="B62" s="4" t="s">
        <v>4</v>
      </c>
      <c r="C62" s="4"/>
      <c r="D62" s="4"/>
      <c r="E62" s="4"/>
      <c r="F62" s="4"/>
      <c r="G62" s="4">
        <v>2</v>
      </c>
      <c r="H62" s="4"/>
      <c r="I62" s="4"/>
      <c r="J62" s="4"/>
      <c r="K62" s="4"/>
      <c r="L62" s="4"/>
      <c r="M62" s="4"/>
      <c r="N62" s="4"/>
      <c r="O62" s="4">
        <v>1.5</v>
      </c>
      <c r="P62" s="4">
        <v>2</v>
      </c>
      <c r="Q62" s="7"/>
      <c r="R62" s="7"/>
      <c r="S62" s="59"/>
      <c r="T62" s="7"/>
      <c r="U62" s="50"/>
      <c r="V62" s="50"/>
      <c r="W62" s="50"/>
      <c r="X62" s="59">
        <f>SUM(C62:W62)</f>
        <v>5.5</v>
      </c>
      <c r="Y62" s="4" t="s">
        <v>166</v>
      </c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</row>
    <row r="63" spans="1:36 16340:16344" s="44" customFormat="1" ht="35.1" customHeight="1" x14ac:dyDescent="0.25">
      <c r="A63" s="71" t="s">
        <v>231</v>
      </c>
      <c r="B63" s="4" t="s">
        <v>4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1.5</v>
      </c>
      <c r="P63" s="4"/>
      <c r="Q63" s="7"/>
      <c r="R63" s="7"/>
      <c r="S63" s="59"/>
      <c r="T63" s="7"/>
      <c r="U63" s="50"/>
      <c r="V63" s="50"/>
      <c r="W63" s="50"/>
      <c r="X63" s="59">
        <f>SUM(C63:W63)</f>
        <v>1.5</v>
      </c>
      <c r="Y63" s="4" t="s">
        <v>166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</row>
    <row r="64" spans="1:36 16340:16344" s="44" customFormat="1" ht="35.1" customHeight="1" x14ac:dyDescent="0.25">
      <c r="A64" s="71" t="s">
        <v>232</v>
      </c>
      <c r="B64" s="4" t="s">
        <v>4</v>
      </c>
      <c r="C64" s="4">
        <v>1</v>
      </c>
      <c r="D64" s="4"/>
      <c r="E64" s="4"/>
      <c r="F64" s="4"/>
      <c r="G64" s="4">
        <v>2</v>
      </c>
      <c r="H64" s="4"/>
      <c r="I64" s="4"/>
      <c r="J64" s="4"/>
      <c r="K64" s="4"/>
      <c r="L64" s="4">
        <v>2</v>
      </c>
      <c r="M64" s="4"/>
      <c r="N64" s="4"/>
      <c r="O64" s="4"/>
      <c r="P64" s="4">
        <v>2</v>
      </c>
      <c r="Q64" s="7"/>
      <c r="R64" s="7"/>
      <c r="S64" s="4"/>
      <c r="T64" s="7"/>
      <c r="U64" s="7"/>
      <c r="V64" s="7"/>
      <c r="W64" s="7"/>
      <c r="X64" s="59">
        <f>SUM(C64:W64)</f>
        <v>7</v>
      </c>
      <c r="Y64" s="4" t="s">
        <v>166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XDL64" s="71"/>
      <c r="XDM64" s="4"/>
      <c r="XDN64" s="4"/>
      <c r="XDO64" s="4"/>
      <c r="XDP64" s="4"/>
    </row>
    <row r="65" spans="1:36" s="44" customFormat="1" ht="35.1" customHeight="1" x14ac:dyDescent="0.25">
      <c r="A65" s="71" t="s">
        <v>233</v>
      </c>
      <c r="B65" s="4" t="s">
        <v>4</v>
      </c>
      <c r="C65" s="4">
        <v>1</v>
      </c>
      <c r="D65" s="4"/>
      <c r="E65" s="75"/>
      <c r="F65" s="75"/>
      <c r="G65" s="4">
        <v>2</v>
      </c>
      <c r="H65" s="4"/>
      <c r="I65" s="4"/>
      <c r="J65" s="4"/>
      <c r="K65" s="4"/>
      <c r="L65" s="4"/>
      <c r="M65" s="4"/>
      <c r="N65" s="4"/>
      <c r="O65" s="4"/>
      <c r="P65" s="4"/>
      <c r="Q65" s="7"/>
      <c r="R65" s="7"/>
      <c r="S65" s="4"/>
      <c r="T65" s="7"/>
      <c r="U65" s="7"/>
      <c r="V65" s="7"/>
      <c r="W65" s="7"/>
      <c r="X65" s="59">
        <f>SUM(C65:W65)</f>
        <v>3</v>
      </c>
      <c r="Y65" s="4" t="s">
        <v>166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</row>
    <row r="66" spans="1:36" s="44" customFormat="1" ht="35.1" customHeight="1" x14ac:dyDescent="0.25">
      <c r="A66" s="71" t="s">
        <v>234</v>
      </c>
      <c r="B66" s="4" t="s">
        <v>4</v>
      </c>
      <c r="C66" s="4"/>
      <c r="D66" s="4"/>
      <c r="E66" s="75"/>
      <c r="F66" s="75"/>
      <c r="G66" s="4">
        <v>2</v>
      </c>
      <c r="H66" s="4"/>
      <c r="I66" s="4"/>
      <c r="J66" s="4"/>
      <c r="K66" s="4"/>
      <c r="L66" s="4"/>
      <c r="M66" s="4"/>
      <c r="N66" s="4"/>
      <c r="O66" s="4">
        <v>1.5</v>
      </c>
      <c r="P66" s="4">
        <v>2</v>
      </c>
      <c r="Q66" s="7"/>
      <c r="R66" s="7"/>
      <c r="S66" s="4"/>
      <c r="T66" s="7"/>
      <c r="U66" s="7"/>
      <c r="V66" s="7"/>
      <c r="W66" s="7"/>
      <c r="X66" s="59">
        <f>SUM(C66:W66)</f>
        <v>5.5</v>
      </c>
      <c r="Y66" s="4" t="s">
        <v>166</v>
      </c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</row>
    <row r="67" spans="1:36" s="44" customFormat="1" ht="35.1" customHeight="1" x14ac:dyDescent="0.25">
      <c r="A67" s="71" t="s">
        <v>235</v>
      </c>
      <c r="B67" s="4" t="s">
        <v>4</v>
      </c>
      <c r="C67" s="4">
        <v>1</v>
      </c>
      <c r="D67" s="4"/>
      <c r="E67" s="4">
        <v>5</v>
      </c>
      <c r="F67" s="4"/>
      <c r="G67" s="4">
        <v>2</v>
      </c>
      <c r="H67" s="4">
        <v>1</v>
      </c>
      <c r="I67" s="4">
        <v>12</v>
      </c>
      <c r="J67" s="4"/>
      <c r="K67" s="4"/>
      <c r="L67" s="4">
        <v>2</v>
      </c>
      <c r="M67" s="4"/>
      <c r="N67" s="4"/>
      <c r="O67" s="4"/>
      <c r="P67" s="4"/>
      <c r="Q67" s="7"/>
      <c r="R67" s="7"/>
      <c r="S67" s="4">
        <v>6</v>
      </c>
      <c r="T67" s="7"/>
      <c r="U67" s="7"/>
      <c r="V67" s="7"/>
      <c r="W67" s="7"/>
      <c r="X67" s="59">
        <f>SUM(C67:W67)</f>
        <v>29</v>
      </c>
      <c r="Y67" s="4" t="s">
        <v>166</v>
      </c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</row>
    <row r="68" spans="1:36" s="44" customFormat="1" ht="35.1" customHeight="1" x14ac:dyDescent="0.25">
      <c r="A68" s="71" t="s">
        <v>236</v>
      </c>
      <c r="B68" s="4" t="s">
        <v>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"/>
      <c r="R68" s="7"/>
      <c r="S68" s="4"/>
      <c r="T68" s="7"/>
      <c r="U68" s="7"/>
      <c r="V68" s="7"/>
      <c r="W68" s="7"/>
      <c r="X68" s="59">
        <f>SUM(C68:W68)</f>
        <v>0</v>
      </c>
      <c r="Y68" s="4" t="s">
        <v>166</v>
      </c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</row>
    <row r="69" spans="1:36" s="44" customFormat="1" ht="35.1" customHeight="1" x14ac:dyDescent="0.25">
      <c r="A69" s="71" t="s">
        <v>237</v>
      </c>
      <c r="B69" s="4" t="s">
        <v>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"/>
      <c r="R69" s="7"/>
      <c r="S69" s="4"/>
      <c r="T69" s="7"/>
      <c r="U69" s="7"/>
      <c r="V69" s="7"/>
      <c r="W69" s="7"/>
      <c r="X69" s="59">
        <f>SUM(C69:W69)</f>
        <v>0</v>
      </c>
      <c r="Y69" s="4" t="s">
        <v>166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</row>
    <row r="70" spans="1:36" s="44" customFormat="1" ht="35.1" customHeight="1" x14ac:dyDescent="0.25">
      <c r="A70" s="71" t="s">
        <v>238</v>
      </c>
      <c r="B70" s="4" t="s">
        <v>4</v>
      </c>
      <c r="C70" s="4"/>
      <c r="D70" s="4">
        <v>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"/>
      <c r="R70" s="7"/>
      <c r="S70" s="4"/>
      <c r="T70" s="7"/>
      <c r="U70" s="7"/>
      <c r="V70" s="7"/>
      <c r="W70" s="7"/>
      <c r="X70" s="59">
        <f>SUM(C70:W70)</f>
        <v>1</v>
      </c>
      <c r="Y70" s="4" t="s">
        <v>166</v>
      </c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</row>
    <row r="71" spans="1:36" s="44" customFormat="1" ht="35.1" customHeight="1" x14ac:dyDescent="0.25">
      <c r="A71" s="71" t="s">
        <v>239</v>
      </c>
      <c r="B71" s="4" t="s">
        <v>4</v>
      </c>
      <c r="C71" s="4"/>
      <c r="D71" s="4">
        <v>1</v>
      </c>
      <c r="E71" s="4"/>
      <c r="F71" s="4"/>
      <c r="G71" s="4">
        <v>2</v>
      </c>
      <c r="H71" s="4">
        <v>1</v>
      </c>
      <c r="I71" s="4"/>
      <c r="J71" s="4"/>
      <c r="K71" s="4"/>
      <c r="L71" s="4"/>
      <c r="M71" s="4"/>
      <c r="N71" s="4"/>
      <c r="O71" s="4">
        <v>1.5</v>
      </c>
      <c r="P71" s="4">
        <v>2</v>
      </c>
      <c r="Q71" s="7"/>
      <c r="R71" s="7"/>
      <c r="S71" s="4"/>
      <c r="T71" s="7"/>
      <c r="U71" s="7"/>
      <c r="V71" s="7"/>
      <c r="W71" s="7"/>
      <c r="X71" s="59">
        <f>SUM(C71:W71)</f>
        <v>7.5</v>
      </c>
      <c r="Y71" s="4" t="s">
        <v>166</v>
      </c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</row>
    <row r="72" spans="1:36" s="44" customFormat="1" ht="35.1" customHeight="1" x14ac:dyDescent="0.25">
      <c r="A72" s="71" t="s">
        <v>240</v>
      </c>
      <c r="B72" s="4" t="s">
        <v>4</v>
      </c>
      <c r="C72" s="4">
        <v>1</v>
      </c>
      <c r="D72" s="4"/>
      <c r="E72" s="4">
        <v>5</v>
      </c>
      <c r="F72" s="4"/>
      <c r="G72" s="4">
        <v>2</v>
      </c>
      <c r="H72" s="4"/>
      <c r="I72" s="4"/>
      <c r="J72" s="4"/>
      <c r="K72" s="4"/>
      <c r="L72" s="4"/>
      <c r="M72" s="4"/>
      <c r="N72" s="4"/>
      <c r="O72" s="4"/>
      <c r="P72" s="4"/>
      <c r="Q72" s="7"/>
      <c r="R72" s="7"/>
      <c r="S72" s="4"/>
      <c r="T72" s="7"/>
      <c r="U72" s="7"/>
      <c r="V72" s="7"/>
      <c r="W72" s="7"/>
      <c r="X72" s="59">
        <f>SUM(C72:W72)</f>
        <v>8</v>
      </c>
      <c r="Y72" s="4" t="s">
        <v>166</v>
      </c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</row>
    <row r="73" spans="1:36" s="44" customFormat="1" ht="35.1" customHeight="1" x14ac:dyDescent="0.25">
      <c r="A73" s="71" t="s">
        <v>241</v>
      </c>
      <c r="B73" s="4" t="s">
        <v>4</v>
      </c>
      <c r="C73" s="4">
        <v>1</v>
      </c>
      <c r="D73" s="4"/>
      <c r="E73" s="4"/>
      <c r="F73" s="4"/>
      <c r="G73" s="4">
        <v>2</v>
      </c>
      <c r="H73" s="4"/>
      <c r="I73" s="4"/>
      <c r="J73" s="4"/>
      <c r="K73" s="4"/>
      <c r="L73" s="4">
        <v>2</v>
      </c>
      <c r="M73" s="4"/>
      <c r="N73" s="4"/>
      <c r="O73" s="4">
        <v>1.5</v>
      </c>
      <c r="P73" s="4">
        <v>2</v>
      </c>
      <c r="Q73" s="7"/>
      <c r="R73" s="7"/>
      <c r="S73" s="4">
        <v>6</v>
      </c>
      <c r="T73" s="7"/>
      <c r="U73" s="7"/>
      <c r="V73" s="7"/>
      <c r="W73" s="7"/>
      <c r="X73" s="59">
        <f>SUM(C73:W73)</f>
        <v>14.5</v>
      </c>
      <c r="Y73" s="4" t="s">
        <v>166</v>
      </c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</row>
    <row r="74" spans="1:36" s="44" customFormat="1" ht="35.1" customHeight="1" x14ac:dyDescent="0.25">
      <c r="A74" s="71" t="s">
        <v>242</v>
      </c>
      <c r="B74" s="4" t="s">
        <v>4</v>
      </c>
      <c r="C74" s="4"/>
      <c r="D74" s="4"/>
      <c r="E74" s="4"/>
      <c r="F74" s="4"/>
      <c r="G74" s="4">
        <v>2</v>
      </c>
      <c r="H74" s="4"/>
      <c r="I74" s="4"/>
      <c r="J74" s="4"/>
      <c r="K74" s="4"/>
      <c r="L74" s="4"/>
      <c r="M74" s="4"/>
      <c r="N74" s="4"/>
      <c r="O74" s="4">
        <v>1.5</v>
      </c>
      <c r="P74" s="4">
        <v>2</v>
      </c>
      <c r="Q74" s="7"/>
      <c r="R74" s="7"/>
      <c r="S74" s="4"/>
      <c r="T74" s="7"/>
      <c r="U74" s="7"/>
      <c r="V74" s="7"/>
      <c r="W74" s="7"/>
      <c r="X74" s="59">
        <f>SUM(C74:W74)</f>
        <v>5.5</v>
      </c>
      <c r="Y74" s="4" t="s">
        <v>166</v>
      </c>
    </row>
    <row r="75" spans="1:36" s="44" customFormat="1" ht="35.1" customHeight="1" x14ac:dyDescent="0.25">
      <c r="A75" s="71" t="s">
        <v>243</v>
      </c>
      <c r="B75" s="4" t="s">
        <v>4</v>
      </c>
      <c r="C75" s="4"/>
      <c r="D75" s="4"/>
      <c r="E75" s="4"/>
      <c r="F75" s="4"/>
      <c r="G75" s="4">
        <v>2</v>
      </c>
      <c r="H75" s="4"/>
      <c r="I75" s="4"/>
      <c r="J75" s="4"/>
      <c r="K75" s="4"/>
      <c r="L75" s="4"/>
      <c r="M75" s="4"/>
      <c r="N75" s="4"/>
      <c r="O75" s="4"/>
      <c r="P75" s="4">
        <v>2</v>
      </c>
      <c r="Q75" s="7"/>
      <c r="R75" s="7"/>
      <c r="S75" s="4"/>
      <c r="T75" s="7"/>
      <c r="U75" s="7"/>
      <c r="V75" s="7"/>
      <c r="W75" s="7"/>
      <c r="X75" s="59">
        <f>SUM(C75:W75)</f>
        <v>4</v>
      </c>
      <c r="Y75" s="4" t="s">
        <v>166</v>
      </c>
    </row>
    <row r="76" spans="1:36" s="44" customFormat="1" ht="35.1" customHeight="1" x14ac:dyDescent="0.25">
      <c r="A76" s="71" t="s">
        <v>244</v>
      </c>
      <c r="B76" s="4" t="s">
        <v>4</v>
      </c>
      <c r="C76" s="4">
        <v>1</v>
      </c>
      <c r="D76" s="4"/>
      <c r="E76" s="4"/>
      <c r="F76" s="4"/>
      <c r="G76" s="4" t="s">
        <v>182</v>
      </c>
      <c r="H76" s="4"/>
      <c r="I76" s="4"/>
      <c r="J76" s="4"/>
      <c r="K76" s="4"/>
      <c r="L76" s="4"/>
      <c r="M76" s="4"/>
      <c r="N76" s="4"/>
      <c r="O76" s="4"/>
      <c r="P76" s="4"/>
      <c r="Q76" s="7"/>
      <c r="R76" s="7"/>
      <c r="S76" s="4"/>
      <c r="T76" s="7"/>
      <c r="U76" s="7"/>
      <c r="V76" s="7"/>
      <c r="W76" s="7"/>
      <c r="X76" s="59">
        <f>SUM(C76:W76)</f>
        <v>1</v>
      </c>
      <c r="Y76" s="4" t="s">
        <v>166</v>
      </c>
    </row>
    <row r="77" spans="1:36" s="44" customFormat="1" ht="35.1" customHeight="1" x14ac:dyDescent="0.25">
      <c r="A77" s="71" t="s">
        <v>245</v>
      </c>
      <c r="B77" s="4" t="s">
        <v>4</v>
      </c>
      <c r="C77" s="4">
        <v>1</v>
      </c>
      <c r="D77" s="4"/>
      <c r="E77" s="88"/>
      <c r="F77" s="88"/>
      <c r="G77" s="4" t="s">
        <v>182</v>
      </c>
      <c r="H77" s="4"/>
      <c r="I77" s="4"/>
      <c r="J77" s="4"/>
      <c r="K77" s="4"/>
      <c r="L77" s="4"/>
      <c r="M77" s="4"/>
      <c r="N77" s="4"/>
      <c r="O77" s="4"/>
      <c r="P77" s="4"/>
      <c r="Q77" s="7"/>
      <c r="R77" s="7"/>
      <c r="S77" s="4"/>
      <c r="T77" s="7"/>
      <c r="U77" s="7"/>
      <c r="V77" s="7"/>
      <c r="W77" s="7"/>
      <c r="X77" s="59">
        <f>SUM(C77:W77)</f>
        <v>1</v>
      </c>
      <c r="Y77" s="4" t="s">
        <v>166</v>
      </c>
    </row>
    <row r="78" spans="1:36" s="44" customFormat="1" ht="35.1" customHeight="1" x14ac:dyDescent="0.25">
      <c r="A78" s="71" t="s">
        <v>246</v>
      </c>
      <c r="B78" s="4" t="s">
        <v>4</v>
      </c>
      <c r="C78" s="4">
        <v>1</v>
      </c>
      <c r="D78" s="4"/>
      <c r="E78" s="88"/>
      <c r="F78" s="88"/>
      <c r="G78" s="4">
        <v>2</v>
      </c>
      <c r="H78" s="4"/>
      <c r="I78" s="4"/>
      <c r="J78" s="4"/>
      <c r="K78" s="4"/>
      <c r="L78" s="4"/>
      <c r="M78" s="4"/>
      <c r="N78" s="4"/>
      <c r="O78" s="4"/>
      <c r="P78" s="4"/>
      <c r="Q78" s="7"/>
      <c r="R78" s="7"/>
      <c r="S78" s="4">
        <v>6</v>
      </c>
      <c r="T78" s="7"/>
      <c r="U78" s="7"/>
      <c r="V78" s="7"/>
      <c r="W78" s="7"/>
      <c r="X78" s="59">
        <f>SUM(C78:W78)</f>
        <v>9</v>
      </c>
      <c r="Y78" s="4" t="s">
        <v>166</v>
      </c>
    </row>
    <row r="79" spans="1:36" s="44" customFormat="1" ht="35.1" customHeight="1" x14ac:dyDescent="0.25">
      <c r="A79" s="71" t="s">
        <v>247</v>
      </c>
      <c r="B79" s="4" t="s">
        <v>4</v>
      </c>
      <c r="C79" s="4">
        <v>1</v>
      </c>
      <c r="D79" s="4">
        <v>1</v>
      </c>
      <c r="E79" s="4">
        <v>4</v>
      </c>
      <c r="F79" s="4"/>
      <c r="G79" s="4">
        <v>2</v>
      </c>
      <c r="H79" s="4"/>
      <c r="I79" s="4"/>
      <c r="J79" s="4">
        <v>4</v>
      </c>
      <c r="K79" s="4">
        <v>8</v>
      </c>
      <c r="L79" s="4"/>
      <c r="M79" s="4"/>
      <c r="N79" s="4"/>
      <c r="O79" s="4"/>
      <c r="P79" s="4"/>
      <c r="Q79" s="7"/>
      <c r="R79" s="7"/>
      <c r="S79" s="4">
        <v>6</v>
      </c>
      <c r="T79" s="7"/>
      <c r="U79" s="7"/>
      <c r="V79" s="7"/>
      <c r="W79" s="7"/>
      <c r="X79" s="59">
        <f>SUM(C79:W79)</f>
        <v>26</v>
      </c>
      <c r="Y79" s="4" t="s">
        <v>166</v>
      </c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</row>
    <row r="80" spans="1:36" s="44" customFormat="1" ht="35.1" customHeight="1" x14ac:dyDescent="0.25">
      <c r="A80" s="71" t="s">
        <v>248</v>
      </c>
      <c r="B80" s="4" t="s">
        <v>4</v>
      </c>
      <c r="C80" s="4">
        <v>1</v>
      </c>
      <c r="D80" s="4">
        <v>1</v>
      </c>
      <c r="E80" s="4">
        <v>6</v>
      </c>
      <c r="F80" s="4"/>
      <c r="G80" s="4">
        <v>2</v>
      </c>
      <c r="H80" s="4"/>
      <c r="I80" s="4">
        <v>12</v>
      </c>
      <c r="J80" s="4">
        <v>4</v>
      </c>
      <c r="K80" s="4">
        <v>8</v>
      </c>
      <c r="L80" s="4"/>
      <c r="M80" s="4"/>
      <c r="N80" s="4"/>
      <c r="O80" s="4">
        <v>1.5</v>
      </c>
      <c r="P80" s="4">
        <v>2</v>
      </c>
      <c r="Q80" s="7"/>
      <c r="R80" s="7"/>
      <c r="S80" s="4">
        <v>6</v>
      </c>
      <c r="T80" s="7"/>
      <c r="U80" s="7"/>
      <c r="V80" s="7"/>
      <c r="W80" s="7"/>
      <c r="X80" s="59">
        <f>SUM(C80:W80)</f>
        <v>43.5</v>
      </c>
      <c r="Y80" s="4" t="s">
        <v>166</v>
      </c>
    </row>
    <row r="81" spans="1:36" s="44" customFormat="1" ht="35.1" customHeight="1" x14ac:dyDescent="0.25">
      <c r="A81" s="71" t="s">
        <v>169</v>
      </c>
      <c r="B81" s="4" t="s">
        <v>168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1.5</v>
      </c>
      <c r="P81" s="4">
        <v>2</v>
      </c>
      <c r="Q81" s="7"/>
      <c r="R81" s="7"/>
      <c r="S81" s="4"/>
      <c r="T81" s="7"/>
      <c r="U81" s="7"/>
      <c r="V81" s="7"/>
      <c r="W81" s="7"/>
      <c r="X81" s="59">
        <f>SUM(C81:W81)</f>
        <v>3.5</v>
      </c>
      <c r="Y81" s="4" t="s">
        <v>166</v>
      </c>
    </row>
    <row r="82" spans="1:36" s="44" customFormat="1" ht="35.1" customHeight="1" outlineLevel="1" x14ac:dyDescent="0.25">
      <c r="A82" s="71" t="s">
        <v>169</v>
      </c>
      <c r="B82" s="4" t="s">
        <v>168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>
        <v>1.5</v>
      </c>
      <c r="P82" s="4">
        <v>2</v>
      </c>
      <c r="Q82" s="7"/>
      <c r="R82" s="7"/>
      <c r="S82" s="4">
        <v>6</v>
      </c>
      <c r="T82" s="7"/>
      <c r="U82" s="7"/>
      <c r="V82" s="7"/>
      <c r="W82" s="7"/>
      <c r="X82" s="59">
        <f>SUM(C82:W82)</f>
        <v>9.5</v>
      </c>
      <c r="Y82" s="4" t="s">
        <v>166</v>
      </c>
    </row>
    <row r="83" spans="1:36" s="44" customFormat="1" ht="35.1" customHeight="1" outlineLevel="1" x14ac:dyDescent="0.25">
      <c r="A83" s="71" t="s">
        <v>169</v>
      </c>
      <c r="B83" s="4" t="s">
        <v>168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>
        <v>1.5</v>
      </c>
      <c r="P83" s="4">
        <v>2</v>
      </c>
      <c r="Q83" s="7"/>
      <c r="R83" s="7"/>
      <c r="S83" s="4">
        <v>6</v>
      </c>
      <c r="T83" s="7"/>
      <c r="U83" s="7"/>
      <c r="V83" s="7"/>
      <c r="W83" s="7"/>
      <c r="X83" s="59">
        <f>SUM(C83:W83)</f>
        <v>9.5</v>
      </c>
      <c r="Y83" s="4" t="s">
        <v>166</v>
      </c>
    </row>
    <row r="84" spans="1:36" s="44" customFormat="1" ht="35.1" customHeight="1" outlineLevel="1" x14ac:dyDescent="0.25">
      <c r="A84" s="71" t="s">
        <v>169</v>
      </c>
      <c r="B84" s="4" t="s">
        <v>168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>
        <v>1.5</v>
      </c>
      <c r="P84" s="4">
        <v>2</v>
      </c>
      <c r="Q84" s="7"/>
      <c r="R84" s="7"/>
      <c r="S84" s="4"/>
      <c r="T84" s="7"/>
      <c r="U84" s="7"/>
      <c r="V84" s="7"/>
      <c r="W84" s="7"/>
      <c r="X84" s="59">
        <f>SUM(C84:W84)</f>
        <v>3.5</v>
      </c>
      <c r="Y84" s="4" t="s">
        <v>166</v>
      </c>
    </row>
    <row r="85" spans="1:36" s="44" customFormat="1" ht="35.1" customHeight="1" outlineLevel="1" x14ac:dyDescent="0.25">
      <c r="A85" s="71" t="s">
        <v>169</v>
      </c>
      <c r="B85" s="4" t="s">
        <v>168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>
        <v>2</v>
      </c>
      <c r="Q85" s="7"/>
      <c r="R85" s="7"/>
      <c r="S85" s="4"/>
      <c r="T85" s="7"/>
      <c r="U85" s="7"/>
      <c r="V85" s="7"/>
      <c r="W85" s="7"/>
      <c r="X85" s="59">
        <f>SUM(C85:W85)</f>
        <v>2</v>
      </c>
      <c r="Y85" s="4" t="s">
        <v>166</v>
      </c>
    </row>
    <row r="86" spans="1:36" s="44" customFormat="1" ht="35.1" customHeight="1" outlineLevel="1" x14ac:dyDescent="0.25">
      <c r="A86" s="71" t="s">
        <v>169</v>
      </c>
      <c r="B86" s="4" t="s">
        <v>168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7"/>
      <c r="R86" s="7"/>
      <c r="S86" s="4"/>
      <c r="T86" s="7"/>
      <c r="U86" s="7"/>
      <c r="V86" s="7"/>
      <c r="W86" s="7"/>
      <c r="X86" s="59">
        <f>SUM(C86:W86)</f>
        <v>0</v>
      </c>
      <c r="Y86" s="4" t="s">
        <v>166</v>
      </c>
    </row>
    <row r="87" spans="1:36" s="44" customFormat="1" ht="35.1" customHeight="1" outlineLevel="1" x14ac:dyDescent="0.25">
      <c r="A87" s="71" t="s">
        <v>169</v>
      </c>
      <c r="B87" s="4" t="s">
        <v>168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7"/>
      <c r="R87" s="7"/>
      <c r="S87" s="4"/>
      <c r="T87" s="7"/>
      <c r="U87" s="7"/>
      <c r="V87" s="7"/>
      <c r="W87" s="7"/>
      <c r="X87" s="59">
        <f>SUM(C87:W87)</f>
        <v>0</v>
      </c>
      <c r="Y87" s="4" t="s">
        <v>166</v>
      </c>
    </row>
    <row r="88" spans="1:36" s="51" customFormat="1" ht="35.1" customHeight="1" outlineLevel="1" x14ac:dyDescent="0.25">
      <c r="A88" s="71" t="s">
        <v>169</v>
      </c>
      <c r="B88" s="16" t="s">
        <v>168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49">
        <f>SUM(C88:W88)</f>
        <v>0</v>
      </c>
      <c r="Y88" s="7" t="s">
        <v>150</v>
      </c>
    </row>
    <row r="89" spans="1:36" s="51" customFormat="1" ht="35.1" customHeight="1" outlineLevel="1" x14ac:dyDescent="0.25">
      <c r="A89" s="71" t="s">
        <v>169</v>
      </c>
      <c r="B89" s="16" t="s">
        <v>168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49">
        <f>SUM(C89:W89)</f>
        <v>0</v>
      </c>
      <c r="Y89" s="7" t="s">
        <v>150</v>
      </c>
    </row>
    <row r="90" spans="1:36" s="44" customFormat="1" ht="35.1" customHeight="1" x14ac:dyDescent="0.25">
      <c r="A90" s="7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7"/>
      <c r="R90" s="7"/>
      <c r="S90" s="4"/>
      <c r="T90" s="7"/>
      <c r="U90" s="7"/>
      <c r="V90" s="7"/>
      <c r="W90" s="7"/>
      <c r="X90" s="59">
        <f>SUM(C90:W90)</f>
        <v>0</v>
      </c>
      <c r="Y90" s="4" t="s">
        <v>150</v>
      </c>
    </row>
    <row r="91" spans="1:36" s="44" customFormat="1" ht="87" customHeight="1" x14ac:dyDescent="0.25">
      <c r="C91" s="55" t="str">
        <f>C2</f>
        <v>Scout Sunday 1st service</v>
      </c>
      <c r="D91" s="55" t="str">
        <f>D2</f>
        <v>Scout Sunday 2ndservice</v>
      </c>
      <c r="E91" s="55" t="str">
        <f>E2</f>
        <v>Blue &amp; Gold (Pack 73 Meal Service)</v>
      </c>
      <c r="F91" s="55" t="str">
        <f t="shared" ref="F91" si="3">F2</f>
        <v>Clean UP at Farm (Chartered Org)</v>
      </c>
      <c r="G91" s="55" t="str">
        <f t="shared" ref="G91:X91" si="4">G2</f>
        <v>Memorial Day Flag Placement</v>
      </c>
      <c r="H91" s="55" t="str">
        <f t="shared" si="4"/>
        <v>Memorial Day:  Flag Ceremony</v>
      </c>
      <c r="I91" s="55" t="str">
        <f t="shared" si="4"/>
        <v>OA Service Weekend</v>
      </c>
      <c r="J91" s="55" t="str">
        <f t="shared" si="4"/>
        <v>PACK:  Recruiting @ Grater Park Support</v>
      </c>
      <c r="K91" s="55" t="str">
        <f t="shared" si="4"/>
        <v>OA Service Weekend</v>
      </c>
      <c r="L91" s="55" t="str">
        <f t="shared" si="4"/>
        <v>St Michaels 1st Responder</v>
      </c>
      <c r="M91" s="55" t="str">
        <f t="shared" si="4"/>
        <v>Lincoln Fire Co Clean up</v>
      </c>
      <c r="N91" s="55" t="str">
        <f t="shared" si="4"/>
        <v>Community Dinners (FUMC)</v>
      </c>
      <c r="O91" s="55" t="str">
        <f t="shared" si="4"/>
        <v>Scouting for Food W1</v>
      </c>
      <c r="P91" s="55" t="str">
        <f t="shared" si="4"/>
        <v>Scouting for Food W2</v>
      </c>
      <c r="Q91" s="6" t="str">
        <f t="shared" si="4"/>
        <v>FUMC Community Dinners</v>
      </c>
      <c r="R91" s="6" t="str">
        <f t="shared" si="4"/>
        <v>FUMC Shut In Service / Meal</v>
      </c>
      <c r="S91" s="55" t="str">
        <f t="shared" si="4"/>
        <v>Wreaths Across America</v>
      </c>
      <c r="T91" s="6">
        <f t="shared" si="4"/>
        <v>0</v>
      </c>
      <c r="U91" s="6">
        <f t="shared" si="4"/>
        <v>0</v>
      </c>
      <c r="V91" s="6">
        <f t="shared" si="4"/>
        <v>0</v>
      </c>
      <c r="W91" s="6">
        <f t="shared" si="4"/>
        <v>0</v>
      </c>
      <c r="X91" s="55" t="str">
        <f t="shared" si="4"/>
        <v>Total</v>
      </c>
      <c r="Y91" s="4" t="s">
        <v>150</v>
      </c>
    </row>
    <row r="92" spans="1:36" s="68" customFormat="1" ht="35.1" customHeight="1" x14ac:dyDescent="0.25">
      <c r="B92" s="74" t="s">
        <v>5</v>
      </c>
      <c r="C92" s="62">
        <f>SUM(C4:C90)</f>
        <v>18</v>
      </c>
      <c r="D92" s="62">
        <f>SUM(D4:D90)</f>
        <v>10</v>
      </c>
      <c r="E92" s="62">
        <f>SUM(E4:E90)</f>
        <v>60</v>
      </c>
      <c r="F92" s="62">
        <f t="shared" ref="F92" si="5">SUM(F4:F90)</f>
        <v>0</v>
      </c>
      <c r="G92" s="62">
        <f t="shared" ref="G92:W92" si="6">SUM(G4:G90)</f>
        <v>66</v>
      </c>
      <c r="H92" s="62">
        <f t="shared" si="6"/>
        <v>5</v>
      </c>
      <c r="I92" s="62">
        <f t="shared" si="6"/>
        <v>36</v>
      </c>
      <c r="J92" s="62">
        <f t="shared" si="6"/>
        <v>40</v>
      </c>
      <c r="K92" s="62">
        <f t="shared" si="6"/>
        <v>40</v>
      </c>
      <c r="L92" s="62">
        <f t="shared" si="6"/>
        <v>12</v>
      </c>
      <c r="M92" s="62">
        <f t="shared" si="6"/>
        <v>0</v>
      </c>
      <c r="N92" s="62">
        <f t="shared" si="6"/>
        <v>0</v>
      </c>
      <c r="O92" s="62">
        <f t="shared" si="6"/>
        <v>38.5</v>
      </c>
      <c r="P92" s="62">
        <f t="shared" si="6"/>
        <v>65</v>
      </c>
      <c r="Q92" s="34">
        <f t="shared" si="6"/>
        <v>0</v>
      </c>
      <c r="R92" s="34">
        <f t="shared" si="6"/>
        <v>0</v>
      </c>
      <c r="S92" s="62">
        <f t="shared" si="6"/>
        <v>128</v>
      </c>
      <c r="T92" s="34">
        <f t="shared" si="6"/>
        <v>0</v>
      </c>
      <c r="U92" s="34">
        <f t="shared" si="6"/>
        <v>0</v>
      </c>
      <c r="V92" s="34">
        <f t="shared" si="6"/>
        <v>0</v>
      </c>
      <c r="W92" s="34">
        <f t="shared" si="6"/>
        <v>0</v>
      </c>
      <c r="X92" s="62">
        <f>SUM(X4:X91)</f>
        <v>518.5</v>
      </c>
      <c r="Y92" s="4" t="s">
        <v>166</v>
      </c>
      <c r="Z92" s="69">
        <f t="shared" ref="Z92:AJ92" si="7">SUM(Z4:Z73)</f>
        <v>0</v>
      </c>
      <c r="AA92" s="69">
        <f t="shared" si="7"/>
        <v>0</v>
      </c>
      <c r="AB92" s="69">
        <f t="shared" si="7"/>
        <v>0</v>
      </c>
      <c r="AC92" s="69">
        <f t="shared" si="7"/>
        <v>0</v>
      </c>
      <c r="AD92" s="69">
        <f t="shared" si="7"/>
        <v>0</v>
      </c>
      <c r="AE92" s="69">
        <f t="shared" si="7"/>
        <v>0</v>
      </c>
      <c r="AF92" s="69">
        <f t="shared" si="7"/>
        <v>0</v>
      </c>
      <c r="AG92" s="69">
        <f t="shared" si="7"/>
        <v>0</v>
      </c>
      <c r="AH92" s="69">
        <f t="shared" si="7"/>
        <v>0</v>
      </c>
      <c r="AI92" s="69">
        <f t="shared" si="7"/>
        <v>0</v>
      </c>
      <c r="AJ92" s="69">
        <f t="shared" si="7"/>
        <v>0</v>
      </c>
    </row>
    <row r="93" spans="1:36" s="44" customFormat="1" ht="35.1" customHeight="1" x14ac:dyDescent="0.25">
      <c r="A93" s="89" t="s">
        <v>138</v>
      </c>
      <c r="B93" s="90"/>
      <c r="C93" s="4" t="s">
        <v>150</v>
      </c>
      <c r="D93" s="4" t="s">
        <v>150</v>
      </c>
      <c r="E93" s="4" t="s">
        <v>150</v>
      </c>
      <c r="F93" s="4" t="s">
        <v>150</v>
      </c>
      <c r="G93" s="4" t="s">
        <v>150</v>
      </c>
      <c r="H93" s="4" t="s">
        <v>150</v>
      </c>
      <c r="I93" s="4" t="s">
        <v>150</v>
      </c>
      <c r="J93" s="4" t="s">
        <v>150</v>
      </c>
      <c r="K93" s="4" t="s">
        <v>150</v>
      </c>
      <c r="L93" s="4" t="s">
        <v>150</v>
      </c>
      <c r="M93" s="4" t="s">
        <v>150</v>
      </c>
      <c r="N93" s="4" t="s">
        <v>150</v>
      </c>
      <c r="O93" s="4" t="s">
        <v>150</v>
      </c>
      <c r="P93" s="4" t="s">
        <v>150</v>
      </c>
      <c r="Q93" s="16" t="s">
        <v>150</v>
      </c>
      <c r="R93" s="16" t="s">
        <v>150</v>
      </c>
      <c r="S93" s="4" t="s">
        <v>150</v>
      </c>
      <c r="T93" s="7" t="s">
        <v>150</v>
      </c>
      <c r="U93" s="7" t="s">
        <v>150</v>
      </c>
      <c r="V93" s="7" t="s">
        <v>150</v>
      </c>
      <c r="W93" s="7" t="s">
        <v>150</v>
      </c>
      <c r="X93" s="65"/>
      <c r="Y93" s="4" t="s">
        <v>166</v>
      </c>
    </row>
    <row r="94" spans="1:36" s="44" customFormat="1" ht="35.1" customHeight="1" x14ac:dyDescent="0.25">
      <c r="A94" s="44" t="s">
        <v>147</v>
      </c>
      <c r="C94" s="29">
        <f>COUNTIF(C4:C58,"&gt;0")</f>
        <v>8</v>
      </c>
      <c r="D94" s="29">
        <f>COUNTIF(D4:D58,"&gt;0")</f>
        <v>6</v>
      </c>
      <c r="E94" s="29">
        <f>COUNTIF(E4:E58,"&gt;0")</f>
        <v>8</v>
      </c>
      <c r="F94" s="29">
        <f>COUNTIF(F4:F58,"&gt;0")</f>
        <v>0</v>
      </c>
      <c r="G94" s="29">
        <f t="shared" ref="G94:W94" si="8">COUNTIF(G4:G58,"&gt;0")</f>
        <v>18</v>
      </c>
      <c r="H94" s="29">
        <f t="shared" si="8"/>
        <v>3</v>
      </c>
      <c r="I94" s="29">
        <f t="shared" si="8"/>
        <v>1</v>
      </c>
      <c r="J94" s="29">
        <f t="shared" si="8"/>
        <v>8</v>
      </c>
      <c r="K94" s="29">
        <f t="shared" si="8"/>
        <v>3</v>
      </c>
      <c r="L94" s="29">
        <f t="shared" si="8"/>
        <v>3</v>
      </c>
      <c r="M94" s="29">
        <f t="shared" si="8"/>
        <v>0</v>
      </c>
      <c r="N94" s="29">
        <f t="shared" si="8"/>
        <v>0</v>
      </c>
      <c r="O94" s="29">
        <f t="shared" si="8"/>
        <v>13</v>
      </c>
      <c r="P94" s="29">
        <f t="shared" si="8"/>
        <v>18</v>
      </c>
      <c r="Q94" s="30">
        <f t="shared" si="8"/>
        <v>0</v>
      </c>
      <c r="R94" s="30">
        <f t="shared" si="8"/>
        <v>0</v>
      </c>
      <c r="S94" s="29">
        <f t="shared" si="8"/>
        <v>14</v>
      </c>
      <c r="T94" s="52">
        <f t="shared" si="8"/>
        <v>0</v>
      </c>
      <c r="U94" s="52">
        <f t="shared" si="8"/>
        <v>0</v>
      </c>
      <c r="V94" s="52">
        <f t="shared" si="8"/>
        <v>0</v>
      </c>
      <c r="W94" s="52">
        <f t="shared" si="8"/>
        <v>0</v>
      </c>
      <c r="X94" s="65"/>
      <c r="Y94" s="4" t="s">
        <v>166</v>
      </c>
    </row>
    <row r="95" spans="1:36" s="44" customFormat="1" ht="35.1" customHeight="1" x14ac:dyDescent="0.25">
      <c r="A95" s="44" t="s">
        <v>148</v>
      </c>
      <c r="C95" s="29">
        <f>COUNTIF(C60:C80,"&gt;0")</f>
        <v>10</v>
      </c>
      <c r="D95" s="29">
        <f>COUNTIF(D60:D80,"&gt;0")</f>
        <v>4</v>
      </c>
      <c r="E95" s="29">
        <f>COUNTIF(E60:E80,"&gt;0")</f>
        <v>4</v>
      </c>
      <c r="F95" s="29">
        <f>COUNTIF(F60:F80,"&gt;0")</f>
        <v>0</v>
      </c>
      <c r="G95" s="29">
        <f>COUNTIF(G60:G80,"&gt;0")</f>
        <v>15</v>
      </c>
      <c r="H95" s="29">
        <f>COUNTIF(H64:H80,"&gt;0")</f>
        <v>2</v>
      </c>
      <c r="I95" s="29">
        <f>COUNTIF(I64:I80,"&gt;0")</f>
        <v>2</v>
      </c>
      <c r="J95" s="29">
        <f>COUNTIF(J60:J80,"&gt;0")</f>
        <v>2</v>
      </c>
      <c r="K95" s="29">
        <f>COUNTIF(K60:K80,"&gt;0")</f>
        <v>2</v>
      </c>
      <c r="L95" s="29">
        <f>COUNTIF(L60:L80,"&gt;0")</f>
        <v>3</v>
      </c>
      <c r="M95" s="29">
        <f>COUNTIF(M60:M80,"&gt;0")</f>
        <v>0</v>
      </c>
      <c r="N95" s="29">
        <f>COUNTIF(N64:N80,"&gt;0")</f>
        <v>0</v>
      </c>
      <c r="O95" s="29">
        <f>COUNTIF(O60:O80,"&gt;0")</f>
        <v>8</v>
      </c>
      <c r="P95" s="29">
        <f>COUNTIF(P60:P80,"&gt;0")</f>
        <v>9</v>
      </c>
      <c r="Q95" s="30">
        <f>COUNTIF(Q64:Q80,"&gt;0")</f>
        <v>0</v>
      </c>
      <c r="R95" s="30">
        <f>COUNTIF(R64:R80,"&gt;0")</f>
        <v>0</v>
      </c>
      <c r="S95" s="29">
        <f>COUNTIF(S60:S80,"&gt;0")</f>
        <v>5</v>
      </c>
      <c r="T95" s="52">
        <f>COUNTIF(T60:T80,"&gt;0")</f>
        <v>0</v>
      </c>
      <c r="U95" s="52">
        <f>COUNTIF(U60:U80,"&gt;0")</f>
        <v>0</v>
      </c>
      <c r="V95" s="52">
        <f>COUNTIF(V60:V80,"&gt;0")</f>
        <v>0</v>
      </c>
      <c r="W95" s="52">
        <f>COUNTIF(W60:W80,"&gt;0")</f>
        <v>0</v>
      </c>
      <c r="X95" s="65"/>
      <c r="Y95" s="4" t="s">
        <v>166</v>
      </c>
    </row>
    <row r="96" spans="1:36" s="44" customFormat="1" ht="35.1" customHeight="1" x14ac:dyDescent="0.25">
      <c r="A96" s="44" t="s">
        <v>149</v>
      </c>
      <c r="C96" s="29">
        <f>C59</f>
        <v>0</v>
      </c>
      <c r="D96" s="29">
        <f>D59</f>
        <v>0</v>
      </c>
      <c r="E96" s="29">
        <f>E59</f>
        <v>0</v>
      </c>
      <c r="F96" s="29">
        <f>F59</f>
        <v>0</v>
      </c>
      <c r="G96" s="29">
        <f t="shared" ref="G96:W96" si="9">G59</f>
        <v>0</v>
      </c>
      <c r="H96" s="29">
        <f t="shared" si="9"/>
        <v>0</v>
      </c>
      <c r="I96" s="29">
        <f t="shared" si="9"/>
        <v>0</v>
      </c>
      <c r="J96" s="29">
        <f t="shared" si="9"/>
        <v>0</v>
      </c>
      <c r="K96" s="29">
        <f t="shared" si="9"/>
        <v>0</v>
      </c>
      <c r="L96" s="29">
        <f t="shared" si="9"/>
        <v>0</v>
      </c>
      <c r="M96" s="29">
        <f t="shared" si="9"/>
        <v>0</v>
      </c>
      <c r="N96" s="29">
        <f t="shared" si="9"/>
        <v>0</v>
      </c>
      <c r="O96" s="29">
        <f t="shared" si="9"/>
        <v>1</v>
      </c>
      <c r="P96" s="29">
        <f t="shared" si="9"/>
        <v>1</v>
      </c>
      <c r="Q96" s="30">
        <f t="shared" si="9"/>
        <v>0</v>
      </c>
      <c r="R96" s="30">
        <f t="shared" si="9"/>
        <v>0</v>
      </c>
      <c r="S96" s="29">
        <f t="shared" si="9"/>
        <v>2</v>
      </c>
      <c r="T96" s="52">
        <f t="shared" si="9"/>
        <v>0</v>
      </c>
      <c r="U96" s="52">
        <f t="shared" si="9"/>
        <v>0</v>
      </c>
      <c r="V96" s="52">
        <f t="shared" si="9"/>
        <v>0</v>
      </c>
      <c r="W96" s="52">
        <f t="shared" si="9"/>
        <v>0</v>
      </c>
      <c r="X96" s="65"/>
      <c r="Y96" s="4" t="s">
        <v>166</v>
      </c>
    </row>
    <row r="97" spans="1:25" s="44" customFormat="1" ht="35.1" customHeight="1" x14ac:dyDescent="0.25">
      <c r="A97" s="44" t="s">
        <v>146</v>
      </c>
      <c r="C97" s="29">
        <f t="shared" ref="C97:R97" si="10">COUNTIF(C81:C90,"&gt;0")</f>
        <v>0</v>
      </c>
      <c r="D97" s="29">
        <f t="shared" si="10"/>
        <v>0</v>
      </c>
      <c r="E97" s="29">
        <f t="shared" si="10"/>
        <v>0</v>
      </c>
      <c r="F97" s="29">
        <f t="shared" ref="F97" si="11">COUNTIF(F81:F90,"&gt;0")</f>
        <v>0</v>
      </c>
      <c r="G97" s="29">
        <f t="shared" si="10"/>
        <v>0</v>
      </c>
      <c r="H97" s="29">
        <f t="shared" si="10"/>
        <v>0</v>
      </c>
      <c r="I97" s="29">
        <f t="shared" si="10"/>
        <v>0</v>
      </c>
      <c r="J97" s="29">
        <f t="shared" si="10"/>
        <v>0</v>
      </c>
      <c r="K97" s="29">
        <f t="shared" si="10"/>
        <v>0</v>
      </c>
      <c r="L97" s="29">
        <f t="shared" si="10"/>
        <v>0</v>
      </c>
      <c r="M97" s="29">
        <f t="shared" si="10"/>
        <v>0</v>
      </c>
      <c r="N97" s="29">
        <f t="shared" si="10"/>
        <v>0</v>
      </c>
      <c r="O97" s="29">
        <f t="shared" si="10"/>
        <v>4</v>
      </c>
      <c r="P97" s="29">
        <f t="shared" si="10"/>
        <v>5</v>
      </c>
      <c r="Q97" s="30">
        <f t="shared" si="10"/>
        <v>0</v>
      </c>
      <c r="R97" s="30">
        <f t="shared" si="10"/>
        <v>0</v>
      </c>
      <c r="S97" s="29">
        <f t="shared" ref="S97:W97" si="12">COUNTIF(S81:S90,"&gt;0")</f>
        <v>2</v>
      </c>
      <c r="T97" s="52">
        <f t="shared" si="12"/>
        <v>0</v>
      </c>
      <c r="U97" s="52">
        <f t="shared" si="12"/>
        <v>0</v>
      </c>
      <c r="V97" s="52">
        <f t="shared" si="12"/>
        <v>0</v>
      </c>
      <c r="W97" s="52">
        <f t="shared" si="12"/>
        <v>0</v>
      </c>
      <c r="X97" s="65"/>
      <c r="Y97" s="4" t="s">
        <v>166</v>
      </c>
    </row>
    <row r="98" spans="1:25" ht="21" x14ac:dyDescent="0.35">
      <c r="B98" s="5" t="s">
        <v>144</v>
      </c>
      <c r="C98" s="5" t="s">
        <v>144</v>
      </c>
      <c r="D98" s="5" t="s">
        <v>144</v>
      </c>
      <c r="E98" s="5" t="s">
        <v>144</v>
      </c>
      <c r="F98" s="5" t="s">
        <v>144</v>
      </c>
      <c r="G98" s="5" t="s">
        <v>144</v>
      </c>
      <c r="H98" s="5" t="s">
        <v>144</v>
      </c>
      <c r="I98" s="5" t="s">
        <v>159</v>
      </c>
      <c r="J98" s="5" t="s">
        <v>144</v>
      </c>
      <c r="K98" s="5" t="s">
        <v>159</v>
      </c>
      <c r="L98" s="5" t="s">
        <v>144</v>
      </c>
      <c r="M98" s="5" t="s">
        <v>144</v>
      </c>
      <c r="N98" s="5" t="s">
        <v>144</v>
      </c>
      <c r="O98" s="5" t="s">
        <v>144</v>
      </c>
      <c r="P98" s="5" t="s">
        <v>144</v>
      </c>
      <c r="Q98" s="18"/>
      <c r="R98" s="18"/>
      <c r="S98" s="5" t="s">
        <v>144</v>
      </c>
      <c r="T98" s="5"/>
      <c r="U98" s="18"/>
      <c r="V98" s="18"/>
      <c r="W98" s="18"/>
      <c r="Y98" s="4" t="s">
        <v>166</v>
      </c>
    </row>
    <row r="99" spans="1:25" ht="21" x14ac:dyDescent="0.35">
      <c r="B99" s="5" t="s">
        <v>159</v>
      </c>
      <c r="Q99" s="5" t="s">
        <v>145</v>
      </c>
      <c r="R99" s="5" t="s">
        <v>145</v>
      </c>
      <c r="T99" s="18"/>
      <c r="U99" s="5"/>
      <c r="V99" s="5"/>
      <c r="W99" s="5"/>
      <c r="Y99" s="4" t="s">
        <v>166</v>
      </c>
    </row>
    <row r="100" spans="1:25" ht="21" x14ac:dyDescent="0.35">
      <c r="B100" s="5" t="s">
        <v>143</v>
      </c>
      <c r="Q100" s="18"/>
      <c r="R100" s="18"/>
      <c r="T100" s="18"/>
      <c r="U100" s="18"/>
      <c r="V100" s="18"/>
      <c r="W100" s="18"/>
      <c r="Y100" s="4" t="s">
        <v>166</v>
      </c>
    </row>
    <row r="101" spans="1:25" x14ac:dyDescent="0.25">
      <c r="Q101" s="1"/>
      <c r="R101" s="14" t="s">
        <v>164</v>
      </c>
      <c r="S101" s="63" t="s">
        <v>165</v>
      </c>
    </row>
    <row r="102" spans="1:25" x14ac:dyDescent="0.25">
      <c r="Q102" s="1" t="s">
        <v>160</v>
      </c>
      <c r="R102" s="14">
        <v>8</v>
      </c>
      <c r="S102" s="63">
        <f>+R102*5</f>
        <v>40</v>
      </c>
    </row>
    <row r="103" spans="1:25" x14ac:dyDescent="0.25">
      <c r="Q103" s="1" t="s">
        <v>163</v>
      </c>
      <c r="R103" s="14">
        <v>2</v>
      </c>
      <c r="S103" s="63">
        <f>+R103*5</f>
        <v>10</v>
      </c>
    </row>
    <row r="104" spans="1:25" x14ac:dyDescent="0.25">
      <c r="Q104" s="1" t="s">
        <v>161</v>
      </c>
      <c r="R104" s="14">
        <v>2</v>
      </c>
      <c r="S104" s="63">
        <f>+R104*5</f>
        <v>10</v>
      </c>
    </row>
    <row r="105" spans="1:25" x14ac:dyDescent="0.25">
      <c r="Q105" s="1" t="s">
        <v>162</v>
      </c>
      <c r="R105" s="14">
        <v>5</v>
      </c>
      <c r="S105" s="63">
        <f>+R105*5</f>
        <v>25</v>
      </c>
    </row>
    <row r="106" spans="1:25" x14ac:dyDescent="0.25">
      <c r="Q106" s="41" t="s">
        <v>5</v>
      </c>
      <c r="R106" s="42">
        <f>SUM(R102:R105)</f>
        <v>17</v>
      </c>
      <c r="S106" s="64">
        <f>SUM(S102:S105)</f>
        <v>85</v>
      </c>
    </row>
  </sheetData>
  <autoFilter ref="A2:AJ106" xr:uid="{00000000-0009-0000-0000-000001000000}"/>
  <mergeCells count="2">
    <mergeCell ref="A93:B93"/>
    <mergeCell ref="B1:X1"/>
  </mergeCells>
  <phoneticPr fontId="21" type="noConversion"/>
  <pageMargins left="0.5" right="0.25" top="0.5" bottom="0.5" header="0.25" footer="0.25"/>
  <pageSetup scale="36" fitToHeight="2" orientation="portrait" r:id="rId1"/>
  <headerFooter>
    <oddFooter>&amp;L&amp;6&amp;Z&amp;F&amp;R&amp;6Printed:  &amp;D</oddFooter>
  </headerFooter>
  <rowBreaks count="1" manualBreakCount="1">
    <brk id="59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133"/>
  <sheetViews>
    <sheetView view="pageBreakPreview" topLeftCell="A25" zoomScale="60" zoomScaleNormal="100" workbookViewId="0">
      <selection activeCell="A120" sqref="A120"/>
    </sheetView>
  </sheetViews>
  <sheetFormatPr defaultRowHeight="15" x14ac:dyDescent="0.25"/>
  <cols>
    <col min="1" max="1" width="66.5703125" bestFit="1" customWidth="1"/>
    <col min="2" max="2" width="44.85546875" customWidth="1"/>
  </cols>
  <sheetData>
    <row r="1" spans="1:2" ht="31.5" x14ac:dyDescent="0.5">
      <c r="A1" s="9" t="s">
        <v>7</v>
      </c>
    </row>
    <row r="3" spans="1:2" ht="31.5" x14ac:dyDescent="0.5">
      <c r="A3" s="95" t="s">
        <v>8</v>
      </c>
      <c r="B3" s="95"/>
    </row>
    <row r="4" spans="1:2" ht="31.5" x14ac:dyDescent="0.5">
      <c r="A4" s="95" t="s">
        <v>9</v>
      </c>
      <c r="B4" s="95"/>
    </row>
    <row r="5" spans="1:2" x14ac:dyDescent="0.25">
      <c r="A5" s="96"/>
      <c r="B5" s="96"/>
    </row>
    <row r="6" spans="1:2" x14ac:dyDescent="0.25">
      <c r="A6" s="10" t="s">
        <v>10</v>
      </c>
      <c r="B6" s="10" t="s">
        <v>11</v>
      </c>
    </row>
    <row r="7" spans="1:2" x14ac:dyDescent="0.25">
      <c r="A7" s="10" t="s">
        <v>12</v>
      </c>
      <c r="B7" s="10" t="s">
        <v>13</v>
      </c>
    </row>
    <row r="8" spans="1:2" x14ac:dyDescent="0.25">
      <c r="A8" s="10" t="s">
        <v>14</v>
      </c>
      <c r="B8" s="10" t="s">
        <v>15</v>
      </c>
    </row>
    <row r="9" spans="1:2" x14ac:dyDescent="0.25">
      <c r="A9" s="93" t="s">
        <v>16</v>
      </c>
      <c r="B9" s="93"/>
    </row>
    <row r="10" spans="1:2" x14ac:dyDescent="0.25">
      <c r="A10" s="94" t="s">
        <v>17</v>
      </c>
      <c r="B10" s="94"/>
    </row>
    <row r="11" spans="1:2" x14ac:dyDescent="0.25">
      <c r="A11" s="94"/>
      <c r="B11" s="94"/>
    </row>
    <row r="12" spans="1:2" x14ac:dyDescent="0.25">
      <c r="A12" s="11" t="s">
        <v>18</v>
      </c>
      <c r="B12" s="11" t="s">
        <v>20</v>
      </c>
    </row>
    <row r="13" spans="1:2" x14ac:dyDescent="0.25">
      <c r="A13" s="11" t="s">
        <v>19</v>
      </c>
      <c r="B13" s="11" t="s">
        <v>21</v>
      </c>
    </row>
    <row r="14" spans="1:2" x14ac:dyDescent="0.25">
      <c r="A14" s="12"/>
      <c r="B14" s="12"/>
    </row>
    <row r="15" spans="1:2" x14ac:dyDescent="0.25">
      <c r="A15" s="94" t="s">
        <v>22</v>
      </c>
      <c r="B15" s="94"/>
    </row>
    <row r="16" spans="1:2" x14ac:dyDescent="0.25">
      <c r="A16" s="94"/>
      <c r="B16" s="94"/>
    </row>
    <row r="17" spans="1:2" ht="30" x14ac:dyDescent="0.25">
      <c r="A17" s="11" t="s">
        <v>23</v>
      </c>
      <c r="B17" s="11" t="s">
        <v>28</v>
      </c>
    </row>
    <row r="18" spans="1:2" ht="30" x14ac:dyDescent="0.25">
      <c r="A18" s="11" t="s">
        <v>24</v>
      </c>
      <c r="B18" s="11" t="s">
        <v>29</v>
      </c>
    </row>
    <row r="19" spans="1:2" x14ac:dyDescent="0.25">
      <c r="A19" s="11" t="s">
        <v>25</v>
      </c>
      <c r="B19" s="11" t="s">
        <v>30</v>
      </c>
    </row>
    <row r="20" spans="1:2" x14ac:dyDescent="0.25">
      <c r="A20" s="11" t="s">
        <v>26</v>
      </c>
      <c r="B20" s="11" t="s">
        <v>31</v>
      </c>
    </row>
    <row r="21" spans="1:2" x14ac:dyDescent="0.25">
      <c r="A21" s="11" t="s">
        <v>27</v>
      </c>
      <c r="B21" s="11" t="s">
        <v>32</v>
      </c>
    </row>
    <row r="22" spans="1:2" x14ac:dyDescent="0.25">
      <c r="A22" s="12"/>
      <c r="B22" s="12"/>
    </row>
    <row r="23" spans="1:2" x14ac:dyDescent="0.25">
      <c r="A23" s="94" t="s">
        <v>33</v>
      </c>
      <c r="B23" s="94"/>
    </row>
    <row r="24" spans="1:2" x14ac:dyDescent="0.25">
      <c r="A24" s="94"/>
      <c r="B24" s="94"/>
    </row>
    <row r="25" spans="1:2" x14ac:dyDescent="0.25">
      <c r="A25" s="11" t="s">
        <v>34</v>
      </c>
      <c r="B25" s="11" t="s">
        <v>37</v>
      </c>
    </row>
    <row r="26" spans="1:2" x14ac:dyDescent="0.25">
      <c r="A26" s="11" t="s">
        <v>35</v>
      </c>
      <c r="B26" s="11" t="s">
        <v>38</v>
      </c>
    </row>
    <row r="27" spans="1:2" x14ac:dyDescent="0.25">
      <c r="A27" s="11" t="s">
        <v>36</v>
      </c>
      <c r="B27" s="11" t="s">
        <v>39</v>
      </c>
    </row>
    <row r="28" spans="1:2" x14ac:dyDescent="0.25">
      <c r="A28" s="11" t="s">
        <v>36</v>
      </c>
      <c r="B28" s="12"/>
    </row>
    <row r="29" spans="1:2" x14ac:dyDescent="0.25">
      <c r="A29" s="12"/>
      <c r="B29" s="12"/>
    </row>
    <row r="30" spans="1:2" x14ac:dyDescent="0.25">
      <c r="A30" s="94" t="s">
        <v>40</v>
      </c>
      <c r="B30" s="94"/>
    </row>
    <row r="31" spans="1:2" x14ac:dyDescent="0.25">
      <c r="A31" s="94"/>
      <c r="B31" s="94"/>
    </row>
    <row r="32" spans="1:2" x14ac:dyDescent="0.25">
      <c r="A32" s="11" t="s">
        <v>41</v>
      </c>
      <c r="B32" s="11" t="s">
        <v>45</v>
      </c>
    </row>
    <row r="33" spans="1:2" x14ac:dyDescent="0.25">
      <c r="A33" s="13" t="s">
        <v>42</v>
      </c>
      <c r="B33" s="13" t="s">
        <v>46</v>
      </c>
    </row>
    <row r="34" spans="1:2" x14ac:dyDescent="0.25">
      <c r="A34" s="11" t="s">
        <v>43</v>
      </c>
      <c r="B34" s="13" t="s">
        <v>47</v>
      </c>
    </row>
    <row r="35" spans="1:2" ht="30" x14ac:dyDescent="0.25">
      <c r="A35" s="11" t="s">
        <v>44</v>
      </c>
      <c r="B35" s="11" t="s">
        <v>48</v>
      </c>
    </row>
    <row r="36" spans="1:2" x14ac:dyDescent="0.25">
      <c r="A36" s="12"/>
      <c r="B36" s="12"/>
    </row>
    <row r="37" spans="1:2" x14ac:dyDescent="0.25">
      <c r="A37" s="94" t="s">
        <v>49</v>
      </c>
      <c r="B37" s="94"/>
    </row>
    <row r="38" spans="1:2" x14ac:dyDescent="0.25">
      <c r="A38" s="94"/>
      <c r="B38" s="94"/>
    </row>
    <row r="39" spans="1:2" x14ac:dyDescent="0.25">
      <c r="A39" s="11" t="s">
        <v>50</v>
      </c>
      <c r="B39" s="13" t="s">
        <v>53</v>
      </c>
    </row>
    <row r="40" spans="1:2" x14ac:dyDescent="0.25">
      <c r="A40" s="13" t="s">
        <v>51</v>
      </c>
      <c r="B40" s="11" t="s">
        <v>54</v>
      </c>
    </row>
    <row r="41" spans="1:2" x14ac:dyDescent="0.25">
      <c r="A41" s="11" t="s">
        <v>52</v>
      </c>
      <c r="B41" s="13" t="s">
        <v>55</v>
      </c>
    </row>
    <row r="42" spans="1:2" x14ac:dyDescent="0.25">
      <c r="A42" s="12"/>
      <c r="B42" s="12"/>
    </row>
    <row r="43" spans="1:2" x14ac:dyDescent="0.25">
      <c r="A43" s="94" t="s">
        <v>56</v>
      </c>
      <c r="B43" s="94"/>
    </row>
    <row r="44" spans="1:2" x14ac:dyDescent="0.25">
      <c r="A44" s="94"/>
      <c r="B44" s="94"/>
    </row>
    <row r="45" spans="1:2" x14ac:dyDescent="0.25">
      <c r="A45" s="97" t="s">
        <v>57</v>
      </c>
      <c r="B45" s="97" t="s">
        <v>58</v>
      </c>
    </row>
    <row r="46" spans="1:2" x14ac:dyDescent="0.25">
      <c r="A46" s="97"/>
      <c r="B46" s="97"/>
    </row>
    <row r="49" spans="1:2" ht="31.5" x14ac:dyDescent="0.5">
      <c r="A49" s="95" t="s">
        <v>59</v>
      </c>
      <c r="B49" s="95"/>
    </row>
    <row r="50" spans="1:2" ht="31.5" x14ac:dyDescent="0.5">
      <c r="A50" s="95" t="s">
        <v>9</v>
      </c>
      <c r="B50" s="95"/>
    </row>
    <row r="51" spans="1:2" x14ac:dyDescent="0.25">
      <c r="A51" s="96"/>
      <c r="B51" s="96"/>
    </row>
    <row r="52" spans="1:2" x14ac:dyDescent="0.25">
      <c r="A52" s="93" t="s">
        <v>60</v>
      </c>
      <c r="B52" s="93"/>
    </row>
    <row r="53" spans="1:2" x14ac:dyDescent="0.25">
      <c r="A53" s="94" t="s">
        <v>61</v>
      </c>
      <c r="B53" s="94"/>
    </row>
    <row r="54" spans="1:2" x14ac:dyDescent="0.25">
      <c r="A54" s="94"/>
      <c r="B54" s="94"/>
    </row>
    <row r="55" spans="1:2" x14ac:dyDescent="0.25">
      <c r="A55" s="11" t="s">
        <v>62</v>
      </c>
      <c r="B55" s="11" t="s">
        <v>68</v>
      </c>
    </row>
    <row r="56" spans="1:2" x14ac:dyDescent="0.25">
      <c r="A56" s="11" t="s">
        <v>63</v>
      </c>
      <c r="B56" s="11" t="s">
        <v>69</v>
      </c>
    </row>
    <row r="57" spans="1:2" x14ac:dyDescent="0.25">
      <c r="A57" s="11" t="s">
        <v>64</v>
      </c>
      <c r="B57" s="11" t="s">
        <v>70</v>
      </c>
    </row>
    <row r="58" spans="1:2" x14ac:dyDescent="0.25">
      <c r="A58" s="11" t="s">
        <v>65</v>
      </c>
      <c r="B58" s="11" t="s">
        <v>71</v>
      </c>
    </row>
    <row r="59" spans="1:2" x14ac:dyDescent="0.25">
      <c r="A59" s="11" t="s">
        <v>66</v>
      </c>
      <c r="B59" s="11" t="s">
        <v>72</v>
      </c>
    </row>
    <row r="60" spans="1:2" x14ac:dyDescent="0.25">
      <c r="A60" s="11" t="s">
        <v>67</v>
      </c>
      <c r="B60" s="12"/>
    </row>
    <row r="61" spans="1:2" x14ac:dyDescent="0.25">
      <c r="A61" s="12"/>
      <c r="B61" s="12"/>
    </row>
    <row r="62" spans="1:2" x14ac:dyDescent="0.25">
      <c r="A62" s="94" t="s">
        <v>73</v>
      </c>
      <c r="B62" s="94"/>
    </row>
    <row r="63" spans="1:2" x14ac:dyDescent="0.25">
      <c r="A63" s="94"/>
      <c r="B63" s="94"/>
    </row>
    <row r="64" spans="1:2" x14ac:dyDescent="0.25">
      <c r="A64" s="97" t="s">
        <v>74</v>
      </c>
      <c r="B64" s="97" t="s">
        <v>75</v>
      </c>
    </row>
    <row r="65" spans="1:2" x14ac:dyDescent="0.25">
      <c r="A65" s="97"/>
      <c r="B65" s="97"/>
    </row>
    <row r="66" spans="1:2" ht="31.5" x14ac:dyDescent="0.5">
      <c r="A66" s="95" t="s">
        <v>76</v>
      </c>
      <c r="B66" s="95"/>
    </row>
    <row r="67" spans="1:2" ht="31.5" x14ac:dyDescent="0.5">
      <c r="A67" s="95" t="s">
        <v>9</v>
      </c>
      <c r="B67" s="95"/>
    </row>
    <row r="68" spans="1:2" x14ac:dyDescent="0.25">
      <c r="A68" s="96"/>
      <c r="B68" s="96"/>
    </row>
    <row r="69" spans="1:2" x14ac:dyDescent="0.25">
      <c r="A69" s="10" t="s">
        <v>77</v>
      </c>
      <c r="B69" s="10" t="s">
        <v>11</v>
      </c>
    </row>
    <row r="70" spans="1:2" x14ac:dyDescent="0.25">
      <c r="A70" s="10" t="s">
        <v>12</v>
      </c>
      <c r="B70" s="10" t="s">
        <v>13</v>
      </c>
    </row>
    <row r="71" spans="1:2" x14ac:dyDescent="0.25">
      <c r="A71" s="10" t="s">
        <v>78</v>
      </c>
      <c r="B71" s="10" t="s">
        <v>15</v>
      </c>
    </row>
    <row r="72" spans="1:2" x14ac:dyDescent="0.25">
      <c r="A72" s="93" t="s">
        <v>79</v>
      </c>
      <c r="B72" s="93"/>
    </row>
    <row r="73" spans="1:2" x14ac:dyDescent="0.25">
      <c r="A73" s="94" t="s">
        <v>17</v>
      </c>
      <c r="B73" s="94"/>
    </row>
    <row r="74" spans="1:2" x14ac:dyDescent="0.25">
      <c r="A74" s="94"/>
      <c r="B74" s="94"/>
    </row>
    <row r="75" spans="1:2" x14ac:dyDescent="0.25">
      <c r="A75" s="11" t="s">
        <v>80</v>
      </c>
      <c r="B75" s="13" t="s">
        <v>42</v>
      </c>
    </row>
    <row r="76" spans="1:2" ht="30" x14ac:dyDescent="0.25">
      <c r="A76" s="11" t="s">
        <v>81</v>
      </c>
      <c r="B76" s="11" t="s">
        <v>88</v>
      </c>
    </row>
    <row r="77" spans="1:2" x14ac:dyDescent="0.25">
      <c r="A77" s="11" t="s">
        <v>82</v>
      </c>
      <c r="B77" s="11" t="s">
        <v>89</v>
      </c>
    </row>
    <row r="78" spans="1:2" x14ac:dyDescent="0.25">
      <c r="A78" s="11" t="s">
        <v>83</v>
      </c>
      <c r="B78" s="13" t="s">
        <v>90</v>
      </c>
    </row>
    <row r="79" spans="1:2" x14ac:dyDescent="0.25">
      <c r="A79" s="11" t="s">
        <v>84</v>
      </c>
      <c r="B79" s="13" t="s">
        <v>91</v>
      </c>
    </row>
    <row r="80" spans="1:2" x14ac:dyDescent="0.25">
      <c r="A80" s="11" t="s">
        <v>85</v>
      </c>
      <c r="B80" s="11" t="s">
        <v>92</v>
      </c>
    </row>
    <row r="81" spans="1:2" x14ac:dyDescent="0.25">
      <c r="A81" s="11" t="s">
        <v>86</v>
      </c>
      <c r="B81" s="11" t="s">
        <v>72</v>
      </c>
    </row>
    <row r="82" spans="1:2" x14ac:dyDescent="0.25">
      <c r="A82" s="11" t="s">
        <v>87</v>
      </c>
      <c r="B82" s="12"/>
    </row>
    <row r="83" spans="1:2" x14ac:dyDescent="0.25">
      <c r="A83" s="12"/>
      <c r="B83" s="12"/>
    </row>
    <row r="84" spans="1:2" x14ac:dyDescent="0.25">
      <c r="A84" s="94" t="s">
        <v>93</v>
      </c>
      <c r="B84" s="94"/>
    </row>
    <row r="85" spans="1:2" x14ac:dyDescent="0.25">
      <c r="A85" s="94"/>
      <c r="B85" s="94"/>
    </row>
    <row r="86" spans="1:2" x14ac:dyDescent="0.25">
      <c r="A86" s="11" t="s">
        <v>94</v>
      </c>
      <c r="B86" s="11" t="s">
        <v>96</v>
      </c>
    </row>
    <row r="87" spans="1:2" x14ac:dyDescent="0.25">
      <c r="A87" s="11" t="s">
        <v>95</v>
      </c>
      <c r="B87" s="11" t="s">
        <v>97</v>
      </c>
    </row>
    <row r="88" spans="1:2" x14ac:dyDescent="0.25">
      <c r="A88" s="12"/>
      <c r="B88" s="11" t="s">
        <v>98</v>
      </c>
    </row>
    <row r="89" spans="1:2" x14ac:dyDescent="0.25">
      <c r="A89" s="12"/>
      <c r="B89" s="12"/>
    </row>
    <row r="90" spans="1:2" x14ac:dyDescent="0.25">
      <c r="A90" s="94" t="s">
        <v>99</v>
      </c>
      <c r="B90" s="94"/>
    </row>
    <row r="91" spans="1:2" x14ac:dyDescent="0.25">
      <c r="A91" s="94"/>
      <c r="B91" s="94"/>
    </row>
    <row r="92" spans="1:2" x14ac:dyDescent="0.25">
      <c r="A92" s="11" t="s">
        <v>100</v>
      </c>
      <c r="B92" s="11" t="s">
        <v>103</v>
      </c>
    </row>
    <row r="93" spans="1:2" x14ac:dyDescent="0.25">
      <c r="A93" s="11" t="s">
        <v>101</v>
      </c>
      <c r="B93" s="11" t="s">
        <v>104</v>
      </c>
    </row>
    <row r="94" spans="1:2" x14ac:dyDescent="0.25">
      <c r="A94" s="11" t="s">
        <v>102</v>
      </c>
      <c r="B94" s="12"/>
    </row>
    <row r="95" spans="1:2" x14ac:dyDescent="0.25">
      <c r="A95" s="12"/>
      <c r="B95" s="12"/>
    </row>
    <row r="96" spans="1:2" x14ac:dyDescent="0.25">
      <c r="A96" s="94" t="s">
        <v>49</v>
      </c>
      <c r="B96" s="94"/>
    </row>
    <row r="97" spans="1:2" x14ac:dyDescent="0.25">
      <c r="A97" s="94"/>
      <c r="B97" s="94"/>
    </row>
    <row r="98" spans="1:2" x14ac:dyDescent="0.25">
      <c r="A98" s="13" t="s">
        <v>105</v>
      </c>
      <c r="B98" s="11" t="s">
        <v>108</v>
      </c>
    </row>
    <row r="99" spans="1:2" x14ac:dyDescent="0.25">
      <c r="A99" s="11" t="s">
        <v>106</v>
      </c>
      <c r="B99" s="11" t="s">
        <v>109</v>
      </c>
    </row>
    <row r="100" spans="1:2" x14ac:dyDescent="0.25">
      <c r="A100" s="11" t="s">
        <v>107</v>
      </c>
      <c r="B100" s="12"/>
    </row>
    <row r="101" spans="1:2" x14ac:dyDescent="0.25">
      <c r="A101" s="12"/>
      <c r="B101" s="12"/>
    </row>
    <row r="102" spans="1:2" x14ac:dyDescent="0.25">
      <c r="A102" s="94" t="s">
        <v>56</v>
      </c>
      <c r="B102" s="94"/>
    </row>
    <row r="103" spans="1:2" x14ac:dyDescent="0.25">
      <c r="A103" s="94"/>
      <c r="B103" s="94"/>
    </row>
    <row r="104" spans="1:2" x14ac:dyDescent="0.25">
      <c r="A104" s="11" t="s">
        <v>110</v>
      </c>
      <c r="B104" s="98"/>
    </row>
    <row r="105" spans="1:2" x14ac:dyDescent="0.25">
      <c r="A105" s="11" t="s">
        <v>111</v>
      </c>
      <c r="B105" s="98"/>
    </row>
    <row r="106" spans="1:2" x14ac:dyDescent="0.25">
      <c r="A106" s="12"/>
      <c r="B106" s="98"/>
    </row>
    <row r="109" spans="1:2" ht="31.5" x14ac:dyDescent="0.5">
      <c r="A109" s="95" t="s">
        <v>112</v>
      </c>
      <c r="B109" s="95"/>
    </row>
    <row r="110" spans="1:2" ht="31.5" x14ac:dyDescent="0.5">
      <c r="A110" s="95" t="s">
        <v>9</v>
      </c>
      <c r="B110" s="95"/>
    </row>
    <row r="111" spans="1:2" x14ac:dyDescent="0.25">
      <c r="A111" s="96"/>
      <c r="B111" s="96"/>
    </row>
    <row r="112" spans="1:2" x14ac:dyDescent="0.25">
      <c r="A112" s="10" t="s">
        <v>77</v>
      </c>
      <c r="B112" s="10" t="s">
        <v>11</v>
      </c>
    </row>
    <row r="113" spans="1:2" x14ac:dyDescent="0.25">
      <c r="A113" s="10" t="s">
        <v>12</v>
      </c>
      <c r="B113" s="10" t="s">
        <v>13</v>
      </c>
    </row>
    <row r="114" spans="1:2" x14ac:dyDescent="0.25">
      <c r="A114" s="10" t="s">
        <v>78</v>
      </c>
      <c r="B114" s="10" t="s">
        <v>15</v>
      </c>
    </row>
    <row r="115" spans="1:2" x14ac:dyDescent="0.25">
      <c r="A115" s="93" t="s">
        <v>113</v>
      </c>
      <c r="B115" s="93"/>
    </row>
    <row r="116" spans="1:2" x14ac:dyDescent="0.25">
      <c r="A116" s="94" t="s">
        <v>114</v>
      </c>
      <c r="B116" s="94"/>
    </row>
    <row r="117" spans="1:2" x14ac:dyDescent="0.25">
      <c r="A117" s="94"/>
      <c r="B117" s="94"/>
    </row>
    <row r="118" spans="1:2" x14ac:dyDescent="0.25">
      <c r="A118" s="11" t="s">
        <v>115</v>
      </c>
      <c r="B118" s="11" t="s">
        <v>118</v>
      </c>
    </row>
    <row r="119" spans="1:2" x14ac:dyDescent="0.25">
      <c r="A119" s="13" t="s">
        <v>116</v>
      </c>
      <c r="B119" s="13" t="s">
        <v>119</v>
      </c>
    </row>
    <row r="120" spans="1:2" ht="30" x14ac:dyDescent="0.25">
      <c r="A120" s="13" t="s">
        <v>117</v>
      </c>
      <c r="B120" s="13" t="s">
        <v>120</v>
      </c>
    </row>
    <row r="121" spans="1:2" x14ac:dyDescent="0.25">
      <c r="A121" s="12"/>
      <c r="B121" s="12"/>
    </row>
    <row r="122" spans="1:2" x14ac:dyDescent="0.25">
      <c r="A122" s="94" t="s">
        <v>121</v>
      </c>
      <c r="B122" s="94"/>
    </row>
    <row r="123" spans="1:2" x14ac:dyDescent="0.25">
      <c r="A123" s="94"/>
      <c r="B123" s="94"/>
    </row>
    <row r="124" spans="1:2" x14ac:dyDescent="0.25">
      <c r="A124" s="11" t="s">
        <v>122</v>
      </c>
      <c r="B124" s="11" t="s">
        <v>125</v>
      </c>
    </row>
    <row r="125" spans="1:2" x14ac:dyDescent="0.25">
      <c r="A125" s="11" t="s">
        <v>123</v>
      </c>
      <c r="B125" s="11" t="s">
        <v>126</v>
      </c>
    </row>
    <row r="126" spans="1:2" x14ac:dyDescent="0.25">
      <c r="A126" s="11" t="s">
        <v>124</v>
      </c>
      <c r="B126" s="11" t="s">
        <v>127</v>
      </c>
    </row>
    <row r="127" spans="1:2" x14ac:dyDescent="0.25">
      <c r="A127" s="12"/>
      <c r="B127" s="11" t="s">
        <v>128</v>
      </c>
    </row>
    <row r="128" spans="1:2" x14ac:dyDescent="0.25">
      <c r="A128" s="12"/>
      <c r="B128" s="12"/>
    </row>
    <row r="129" spans="1:2" x14ac:dyDescent="0.25">
      <c r="A129" s="94" t="s">
        <v>129</v>
      </c>
      <c r="B129" s="94"/>
    </row>
    <row r="130" spans="1:2" x14ac:dyDescent="0.25">
      <c r="A130" s="94"/>
      <c r="B130" s="94"/>
    </row>
    <row r="131" spans="1:2" x14ac:dyDescent="0.25">
      <c r="A131" s="11" t="s">
        <v>130</v>
      </c>
      <c r="B131" s="11" t="s">
        <v>132</v>
      </c>
    </row>
    <row r="132" spans="1:2" x14ac:dyDescent="0.25">
      <c r="A132" s="11" t="s">
        <v>131</v>
      </c>
      <c r="B132" s="11" t="s">
        <v>133</v>
      </c>
    </row>
    <row r="133" spans="1:2" x14ac:dyDescent="0.25">
      <c r="A133" s="12"/>
      <c r="B133" s="12"/>
    </row>
  </sheetData>
  <mergeCells count="37">
    <mergeCell ref="A129:B130"/>
    <mergeCell ref="A109:B109"/>
    <mergeCell ref="A110:B110"/>
    <mergeCell ref="A111:B111"/>
    <mergeCell ref="A115:B115"/>
    <mergeCell ref="A116:B117"/>
    <mergeCell ref="A122:B123"/>
    <mergeCell ref="B104:B106"/>
    <mergeCell ref="A64:A65"/>
    <mergeCell ref="B64:B65"/>
    <mergeCell ref="A66:B66"/>
    <mergeCell ref="A67:B67"/>
    <mergeCell ref="A68:B68"/>
    <mergeCell ref="A72:B72"/>
    <mergeCell ref="A73:B74"/>
    <mergeCell ref="A84:B85"/>
    <mergeCell ref="A90:B91"/>
    <mergeCell ref="A96:B97"/>
    <mergeCell ref="A102:B103"/>
    <mergeCell ref="A62:B63"/>
    <mergeCell ref="A23:B24"/>
    <mergeCell ref="A30:B31"/>
    <mergeCell ref="A37:B38"/>
    <mergeCell ref="A43:B44"/>
    <mergeCell ref="A45:A46"/>
    <mergeCell ref="B45:B46"/>
    <mergeCell ref="A49:B49"/>
    <mergeCell ref="A50:B50"/>
    <mergeCell ref="A51:B51"/>
    <mergeCell ref="A52:B52"/>
    <mergeCell ref="A53:B54"/>
    <mergeCell ref="A15:B16"/>
    <mergeCell ref="A3:B3"/>
    <mergeCell ref="A4:B4"/>
    <mergeCell ref="A5:B5"/>
    <mergeCell ref="A9:B9"/>
    <mergeCell ref="A10:B11"/>
  </mergeCells>
  <hyperlinks>
    <hyperlink ref="A33" r:id="rId1" display="http://www.boyscouttrail.com/docs/firstaidkitinventory.htm" xr:uid="{00000000-0004-0000-0D00-000000000000}"/>
    <hyperlink ref="B33" r:id="rId2" display="http://www.boyscouttrail.com/docs/plannermenu.pdf" xr:uid="{00000000-0004-0000-0D00-000001000000}"/>
    <hyperlink ref="B34" r:id="rId3" display="http://www.boyscouttrail.com/docs/plannershopping.pdf" xr:uid="{00000000-0004-0000-0D00-000002000000}"/>
    <hyperlink ref="A40" r:id="rId4" display="http://www.boyscouttrail.com/docs/campagenda.htm" xr:uid="{00000000-0004-0000-0D00-000003000000}"/>
    <hyperlink ref="B39" r:id="rId5" display="http://www.boyscouttrail.com/docs/plannerdutyroster.pdf" xr:uid="{00000000-0004-0000-0D00-000004000000}"/>
    <hyperlink ref="B41" r:id="rId6" display="http://www.boyscouttrail.com/boy-scouts/boy-scout-skits.asp" xr:uid="{00000000-0004-0000-0D00-000005000000}"/>
    <hyperlink ref="B75" r:id="rId7" display="http://www.boyscouttrail.com/docs/firstaidkitinventory.htm" xr:uid="{00000000-0004-0000-0D00-000006000000}"/>
    <hyperlink ref="B78" r:id="rId8" display="http://www.boyscouttrail.com/docs/campagenda.htm" xr:uid="{00000000-0004-0000-0D00-000007000000}"/>
    <hyperlink ref="B79" r:id="rId9" display="http://www.boyscouttrail.com/docs/plannercampfireprogram.pdf" xr:uid="{00000000-0004-0000-0D00-000008000000}"/>
    <hyperlink ref="A98" r:id="rId10" display="http://www.boyscouttrail.com/docs/campagenda.htm" xr:uid="{00000000-0004-0000-0D00-000009000000}"/>
    <hyperlink ref="A119" r:id="rId11" display="http://www.boyscouttrail.com/docs/plannermenu.pdf" xr:uid="{00000000-0004-0000-0D00-00000A000000}"/>
    <hyperlink ref="A120" r:id="rId12" display="http://www.boyscouttrail.com/docs/plannershopping.pdf" xr:uid="{00000000-0004-0000-0D00-00000B000000}"/>
    <hyperlink ref="B119" r:id="rId13" display="http://www.boyscouttrail.com/docs/patrolboxinventory.htm" xr:uid="{00000000-0004-0000-0D00-00000C000000}"/>
    <hyperlink ref="B120" r:id="rId14" display="http://www.boyscouttrail.com/boy-scouts/boy-scout-skits.asp" xr:uid="{00000000-0004-0000-0D00-00000D000000}"/>
  </hyperlinks>
  <pageMargins left="0.7" right="0.7" top="0.75" bottom="0.75" header="0.3" footer="0.3"/>
  <pageSetup scale="81" fitToHeight="0" orientation="portrait" r:id="rId15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Camping Log-2019</vt:lpstr>
      <vt:lpstr>Service Log-2019</vt:lpstr>
      <vt:lpstr>Outdoor Program checklist</vt:lpstr>
      <vt:lpstr>'Camping Log-2019'!Print_Area</vt:lpstr>
      <vt:lpstr>'Service Log-2019'!Print_Area</vt:lpstr>
      <vt:lpstr>'Camping Log-2019'!Print_Titles</vt:lpstr>
      <vt:lpstr>'Service Log-2019'!Print_Titles</vt:lpstr>
    </vt:vector>
  </TitlesOfParts>
  <Company>Home_Weiss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Keith Weiss</cp:lastModifiedBy>
  <cp:lastPrinted>2020-09-08T02:23:14Z</cp:lastPrinted>
  <dcterms:created xsi:type="dcterms:W3CDTF">2013-03-10T13:43:07Z</dcterms:created>
  <dcterms:modified xsi:type="dcterms:W3CDTF">2020-09-08T02:38:05Z</dcterms:modified>
</cp:coreProperties>
</file>